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7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3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a\Desktop\Ketvirtinės ataskaitos 2020, 2021 m\2020 m\2 Forma 2021 01 01\"/>
    </mc:Choice>
  </mc:AlternateContent>
  <bookViews>
    <workbookView xWindow="0" yWindow="0" windowWidth="22944" windowHeight="9312" firstSheet="3" activeTab="3"/>
  </bookViews>
  <sheets>
    <sheet name="f2" sheetId="1" state="hidden" r:id="rId1"/>
    <sheet name="f2 (2)" sheetId="2" state="hidden" r:id="rId2"/>
    <sheet name="f2 (3)" sheetId="3" state="hidden" r:id="rId3"/>
    <sheet name="F2 _20190101" sheetId="4" r:id="rId4"/>
    <sheet name="Lapas1" sheetId="5" r:id="rId5"/>
  </sheets>
  <definedNames>
    <definedName name="_xlnm.Print_Titles" localSheetId="0">'f2'!$19:$25</definedName>
    <definedName name="_xlnm.Print_Titles" localSheetId="1">'f2 (2)'!$19:$25</definedName>
    <definedName name="_xlnm.Print_Titles" localSheetId="2">'f2 (3)'!$19:$25</definedName>
    <definedName name="_xlnm.Print_Titles" localSheetId="3">'F2 _20190101'!$19:$29</definedName>
    <definedName name="Z_05B54777_5D6F_4067_9B5E_F0A938B54982_.wvu.Cols" localSheetId="0" hidden="1">'f2'!$M:$P</definedName>
    <definedName name="Z_05B54777_5D6F_4067_9B5E_F0A938B54982_.wvu.Cols" localSheetId="1" hidden="1">'f2 (2)'!$M:$P</definedName>
    <definedName name="Z_05B54777_5D6F_4067_9B5E_F0A938B54982_.wvu.Cols" localSheetId="2" hidden="1">'f2 (3)'!$M:$P</definedName>
    <definedName name="Z_05B54777_5D6F_4067_9B5E_F0A938B54982_.wvu.Cols" localSheetId="3" hidden="1">'F2 _20190101'!$M:$P</definedName>
    <definedName name="Z_05B54777_5D6F_4067_9B5E_F0A938B54982_.wvu.PrintTitles" localSheetId="0" hidden="1">'f2'!$19:$25</definedName>
    <definedName name="Z_05B54777_5D6F_4067_9B5E_F0A938B54982_.wvu.PrintTitles" localSheetId="1" hidden="1">'f2 (2)'!$19:$25</definedName>
    <definedName name="Z_05B54777_5D6F_4067_9B5E_F0A938B54982_.wvu.PrintTitles" localSheetId="2" hidden="1">'f2 (3)'!$19:$25</definedName>
    <definedName name="Z_05B54777_5D6F_4067_9B5E_F0A938B54982_.wvu.PrintTitles" localSheetId="3" hidden="1">'F2 _20190101'!$19:$25</definedName>
    <definedName name="Z_112AFAC2_77EA_44AA_BEEF_6812D11534CE_.wvu.Cols" localSheetId="0" hidden="1">'f2'!$M:$P</definedName>
    <definedName name="Z_112AFAC2_77EA_44AA_BEEF_6812D11534CE_.wvu.Cols" localSheetId="1" hidden="1">'f2 (2)'!$M:$P</definedName>
    <definedName name="Z_112AFAC2_77EA_44AA_BEEF_6812D11534CE_.wvu.Cols" localSheetId="2" hidden="1">'f2 (3)'!$M:$P</definedName>
    <definedName name="Z_112AFAC2_77EA_44AA_BEEF_6812D11534CE_.wvu.Cols" localSheetId="3" hidden="1">'F2 _20190101'!$M:$P</definedName>
    <definedName name="Z_112AFAC2_77EA_44AA_BEEF_6812D11534CE_.wvu.PrintTitles" localSheetId="0" hidden="1">'f2'!$19:$25</definedName>
    <definedName name="Z_112AFAC2_77EA_44AA_BEEF_6812D11534CE_.wvu.PrintTitles" localSheetId="1" hidden="1">'f2 (2)'!$19:$25</definedName>
    <definedName name="Z_112AFAC2_77EA_44AA_BEEF_6812D11534CE_.wvu.PrintTitles" localSheetId="2" hidden="1">'f2 (3)'!$19:$25</definedName>
    <definedName name="Z_112AFAC2_77EA_44AA_BEEF_6812D11534CE_.wvu.PrintTitles" localSheetId="3" hidden="1">'F2 _20190101'!$19:$29</definedName>
    <definedName name="Z_23F461F3_CB09_4668_8748_D953C6FD6A8B_.wvu.Cols" localSheetId="0" hidden="1">'f2'!$M:$P</definedName>
    <definedName name="Z_23F461F3_CB09_4668_8748_D953C6FD6A8B_.wvu.Cols" localSheetId="1" hidden="1">'f2 (2)'!$M:$P</definedName>
    <definedName name="Z_23F461F3_CB09_4668_8748_D953C6FD6A8B_.wvu.Cols" localSheetId="2" hidden="1">'f2 (3)'!$M:$P</definedName>
    <definedName name="Z_23F461F3_CB09_4668_8748_D953C6FD6A8B_.wvu.Cols" localSheetId="3" hidden="1">'F2 _20190101'!$M:$P</definedName>
    <definedName name="Z_23F461F3_CB09_4668_8748_D953C6FD6A8B_.wvu.PrintTitles" localSheetId="0" hidden="1">'f2'!$19:$25</definedName>
    <definedName name="Z_23F461F3_CB09_4668_8748_D953C6FD6A8B_.wvu.PrintTitles" localSheetId="1" hidden="1">'f2 (2)'!$19:$25</definedName>
    <definedName name="Z_23F461F3_CB09_4668_8748_D953C6FD6A8B_.wvu.PrintTitles" localSheetId="2" hidden="1">'f2 (3)'!$19:$25</definedName>
    <definedName name="Z_23F461F3_CB09_4668_8748_D953C6FD6A8B_.wvu.PrintTitles" localSheetId="3" hidden="1">'F2 _20190101'!$19:$29</definedName>
    <definedName name="Z_47D04100_FABF_4D8C_9C0A_1DEC9335BC02_.wvu.Cols" localSheetId="0" hidden="1">'f2'!$M:$P</definedName>
    <definedName name="Z_47D04100_FABF_4D8C_9C0A_1DEC9335BC02_.wvu.Cols" localSheetId="1" hidden="1">'f2 (2)'!$M:$P</definedName>
    <definedName name="Z_47D04100_FABF_4D8C_9C0A_1DEC9335BC02_.wvu.Cols" localSheetId="2" hidden="1">'f2 (3)'!$M:$P</definedName>
    <definedName name="Z_47D04100_FABF_4D8C_9C0A_1DEC9335BC02_.wvu.Cols" localSheetId="3" hidden="1">'F2 _20190101'!$M:$P</definedName>
    <definedName name="Z_47D04100_FABF_4D8C_9C0A_1DEC9335BC02_.wvu.PrintTitles" localSheetId="0" hidden="1">'f2'!$19:$25</definedName>
    <definedName name="Z_47D04100_FABF_4D8C_9C0A_1DEC9335BC02_.wvu.PrintTitles" localSheetId="1" hidden="1">'f2 (2)'!$19:$25</definedName>
    <definedName name="Z_47D04100_FABF_4D8C_9C0A_1DEC9335BC02_.wvu.PrintTitles" localSheetId="2" hidden="1">'f2 (3)'!$19:$25</definedName>
    <definedName name="Z_47D04100_FABF_4D8C_9C0A_1DEC9335BC02_.wvu.PrintTitles" localSheetId="3" hidden="1">'F2 _20190101'!$19:$29</definedName>
    <definedName name="Z_4837D77B_C401_4018_A777_ED8FA242E629_.wvu.Cols" localSheetId="0" hidden="1">'f2'!$M:$P</definedName>
    <definedName name="Z_4837D77B_C401_4018_A777_ED8FA242E629_.wvu.Cols" localSheetId="1" hidden="1">'f2 (2)'!$M:$P</definedName>
    <definedName name="Z_4837D77B_C401_4018_A777_ED8FA242E629_.wvu.Cols" localSheetId="2" hidden="1">'f2 (3)'!$M:$P</definedName>
    <definedName name="Z_4837D77B_C401_4018_A777_ED8FA242E629_.wvu.Cols" localSheetId="3" hidden="1">'F2 _20190101'!$M:$P</definedName>
    <definedName name="Z_4837D77B_C401_4018_A777_ED8FA242E629_.wvu.PrintTitles" localSheetId="0" hidden="1">'f2'!$19:$25</definedName>
    <definedName name="Z_4837D77B_C401_4018_A777_ED8FA242E629_.wvu.PrintTitles" localSheetId="1" hidden="1">'f2 (2)'!$19:$25</definedName>
    <definedName name="Z_4837D77B_C401_4018_A777_ED8FA242E629_.wvu.PrintTitles" localSheetId="2" hidden="1">'f2 (3)'!$19:$25</definedName>
    <definedName name="Z_4837D77B_C401_4018_A777_ED8FA242E629_.wvu.PrintTitles" localSheetId="3" hidden="1">'F2 _20190101'!$19:$29</definedName>
    <definedName name="Z_57A1E72B_DFC1_4C5D_ABA7_C1A26EB31789_.wvu.Cols" localSheetId="0" hidden="1">'f2'!$M:$P</definedName>
    <definedName name="Z_57A1E72B_DFC1_4C5D_ABA7_C1A26EB31789_.wvu.Cols" localSheetId="1" hidden="1">'f2 (2)'!$M:$P</definedName>
    <definedName name="Z_57A1E72B_DFC1_4C5D_ABA7_C1A26EB31789_.wvu.Cols" localSheetId="2" hidden="1">'f2 (3)'!$M:$P</definedName>
    <definedName name="Z_57A1E72B_DFC1_4C5D_ABA7_C1A26EB31789_.wvu.Cols" localSheetId="3" hidden="1">'F2 _20190101'!$M:$P</definedName>
    <definedName name="Z_57A1E72B_DFC1_4C5D_ABA7_C1A26EB31789_.wvu.PrintTitles" localSheetId="0" hidden="1">'f2'!$19:$25</definedName>
    <definedName name="Z_57A1E72B_DFC1_4C5D_ABA7_C1A26EB31789_.wvu.PrintTitles" localSheetId="1" hidden="1">'f2 (2)'!$19:$25</definedName>
    <definedName name="Z_57A1E72B_DFC1_4C5D_ABA7_C1A26EB31789_.wvu.PrintTitles" localSheetId="2" hidden="1">'f2 (3)'!$19:$25</definedName>
    <definedName name="Z_57A1E72B_DFC1_4C5D_ABA7_C1A26EB31789_.wvu.PrintTitles" localSheetId="3" hidden="1">'F2 _20190101'!$19:$29</definedName>
    <definedName name="Z_5FCAC33A_47AA_47EB_BE57_8622821F3718_.wvu.Cols" localSheetId="0" hidden="1">'f2'!$M:$P</definedName>
    <definedName name="Z_5FCAC33A_47AA_47EB_BE57_8622821F3718_.wvu.Cols" localSheetId="1" hidden="1">'f2 (2)'!$M:$P</definedName>
    <definedName name="Z_5FCAC33A_47AA_47EB_BE57_8622821F3718_.wvu.Cols" localSheetId="2" hidden="1">'f2 (3)'!$M:$P</definedName>
    <definedName name="Z_5FCAC33A_47AA_47EB_BE57_8622821F3718_.wvu.Cols" localSheetId="3" hidden="1">'F2 _20190101'!$M:$P</definedName>
    <definedName name="Z_5FCAC33A_47AA_47EB_BE57_8622821F3718_.wvu.PrintTitles" localSheetId="0" hidden="1">'f2'!$19:$25</definedName>
    <definedName name="Z_5FCAC33A_47AA_47EB_BE57_8622821F3718_.wvu.PrintTitles" localSheetId="1" hidden="1">'f2 (2)'!$19:$25</definedName>
    <definedName name="Z_5FCAC33A_47AA_47EB_BE57_8622821F3718_.wvu.PrintTitles" localSheetId="2" hidden="1">'f2 (3)'!$19:$25</definedName>
    <definedName name="Z_5FCAC33A_47AA_47EB_BE57_8622821F3718_.wvu.PrintTitles" localSheetId="3" hidden="1">'F2 _20190101'!$19:$29</definedName>
    <definedName name="Z_75BFD04C_8D34_49C9_A422_0335B0ABD698_.wvu.Cols" localSheetId="0" hidden="1">'f2'!$M:$P</definedName>
    <definedName name="Z_75BFD04C_8D34_49C9_A422_0335B0ABD698_.wvu.Cols" localSheetId="1" hidden="1">'f2 (2)'!$M:$P</definedName>
    <definedName name="Z_75BFD04C_8D34_49C9_A422_0335B0ABD698_.wvu.Cols" localSheetId="2" hidden="1">'f2 (3)'!$M:$P</definedName>
    <definedName name="Z_75BFD04C_8D34_49C9_A422_0335B0ABD698_.wvu.Cols" localSheetId="3" hidden="1">'F2 _20190101'!$M:$P</definedName>
    <definedName name="Z_75BFD04C_8D34_49C9_A422_0335B0ABD698_.wvu.PrintTitles" localSheetId="0" hidden="1">'f2'!$19:$25</definedName>
    <definedName name="Z_75BFD04C_8D34_49C9_A422_0335B0ABD698_.wvu.PrintTitles" localSheetId="1" hidden="1">'f2 (2)'!$19:$25</definedName>
    <definedName name="Z_75BFD04C_8D34_49C9_A422_0335B0ABD698_.wvu.PrintTitles" localSheetId="2" hidden="1">'f2 (3)'!$19:$25</definedName>
    <definedName name="Z_75BFD04C_8D34_49C9_A422_0335B0ABD698_.wvu.PrintTitles" localSheetId="3" hidden="1">'F2 _20190101'!$19:$29</definedName>
    <definedName name="Z_7F55EFFD_583C_4959_894D_F0F85A7F7DF9_.wvu.Cols" localSheetId="0" hidden="1">'f2'!$M:$P</definedName>
    <definedName name="Z_7F55EFFD_583C_4959_894D_F0F85A7F7DF9_.wvu.Cols" localSheetId="1" hidden="1">'f2 (2)'!$M:$P</definedName>
    <definedName name="Z_7F55EFFD_583C_4959_894D_F0F85A7F7DF9_.wvu.Cols" localSheetId="2" hidden="1">'f2 (3)'!$M:$P</definedName>
    <definedName name="Z_7F55EFFD_583C_4959_894D_F0F85A7F7DF9_.wvu.Cols" localSheetId="3" hidden="1">'F2 _20190101'!$M:$P</definedName>
    <definedName name="Z_7F55EFFD_583C_4959_894D_F0F85A7F7DF9_.wvu.PrintTitles" localSheetId="0" hidden="1">'f2'!$19:$25</definedName>
    <definedName name="Z_7F55EFFD_583C_4959_894D_F0F85A7F7DF9_.wvu.PrintTitles" localSheetId="1" hidden="1">'f2 (2)'!$19:$25</definedName>
    <definedName name="Z_7F55EFFD_583C_4959_894D_F0F85A7F7DF9_.wvu.PrintTitles" localSheetId="2" hidden="1">'f2 (3)'!$19:$25</definedName>
    <definedName name="Z_7F55EFFD_583C_4959_894D_F0F85A7F7DF9_.wvu.PrintTitles" localSheetId="3" hidden="1">'F2 _20190101'!$19:$29</definedName>
    <definedName name="Z_97D3C751_02A2_4096_AFCD_C45C26951139_.wvu.Cols" localSheetId="0" hidden="1">'f2'!$M:$P</definedName>
    <definedName name="Z_97D3C751_02A2_4096_AFCD_C45C26951139_.wvu.Cols" localSheetId="1" hidden="1">'f2 (2)'!$M:$P</definedName>
    <definedName name="Z_97D3C751_02A2_4096_AFCD_C45C26951139_.wvu.Cols" localSheetId="2" hidden="1">'f2 (3)'!$M:$P</definedName>
    <definedName name="Z_97D3C751_02A2_4096_AFCD_C45C26951139_.wvu.Cols" localSheetId="3" hidden="1">'F2 _20190101'!$M:$P</definedName>
    <definedName name="Z_97D3C751_02A2_4096_AFCD_C45C26951139_.wvu.PrintTitles" localSheetId="0" hidden="1">'f2'!$19:$25</definedName>
    <definedName name="Z_97D3C751_02A2_4096_AFCD_C45C26951139_.wvu.PrintTitles" localSheetId="1" hidden="1">'f2 (2)'!$19:$25</definedName>
    <definedName name="Z_97D3C751_02A2_4096_AFCD_C45C26951139_.wvu.PrintTitles" localSheetId="2" hidden="1">'f2 (3)'!$19:$25</definedName>
    <definedName name="Z_97D3C751_02A2_4096_AFCD_C45C26951139_.wvu.PrintTitles" localSheetId="3" hidden="1">'F2 _20190101'!$19:$29</definedName>
    <definedName name="Z_9B727EDB_49B4_42DC_BF97_3A35178E0BFD_.wvu.Cols" localSheetId="0" hidden="1">'f2'!$M:$P</definedName>
    <definedName name="Z_9B727EDB_49B4_42DC_BF97_3A35178E0BFD_.wvu.Cols" localSheetId="1" hidden="1">'f2 (2)'!$M:$P</definedName>
    <definedName name="Z_9B727EDB_49B4_42DC_BF97_3A35178E0BFD_.wvu.Cols" localSheetId="2" hidden="1">'f2 (3)'!$M:$P</definedName>
    <definedName name="Z_9B727EDB_49B4_42DC_BF97_3A35178E0BFD_.wvu.Cols" localSheetId="3" hidden="1">'F2 _20190101'!$M:$P</definedName>
    <definedName name="Z_9B727EDB_49B4_42DC_BF97_3A35178E0BFD_.wvu.PrintTitles" localSheetId="0" hidden="1">'f2'!$19:$25</definedName>
    <definedName name="Z_9B727EDB_49B4_42DC_BF97_3A35178E0BFD_.wvu.PrintTitles" localSheetId="1" hidden="1">'f2 (2)'!$19:$25</definedName>
    <definedName name="Z_9B727EDB_49B4_42DC_BF97_3A35178E0BFD_.wvu.PrintTitles" localSheetId="2" hidden="1">'f2 (3)'!$19:$25</definedName>
    <definedName name="Z_9B727EDB_49B4_42DC_BF97_3A35178E0BFD_.wvu.PrintTitles" localSheetId="3" hidden="1">'F2 _20190101'!$19:$25</definedName>
    <definedName name="Z_B9470AF3_226B_4213_A7B5_37AA221FCC86_.wvu.Cols" localSheetId="0" hidden="1">'f2'!$M:$P</definedName>
    <definedName name="Z_B9470AF3_226B_4213_A7B5_37AA221FCC86_.wvu.Cols" localSheetId="1" hidden="1">'f2 (2)'!$M:$P</definedName>
    <definedName name="Z_B9470AF3_226B_4213_A7B5_37AA221FCC86_.wvu.Cols" localSheetId="2" hidden="1">'f2 (3)'!$M:$P</definedName>
    <definedName name="Z_B9470AF3_226B_4213_A7B5_37AA221FCC86_.wvu.Cols" localSheetId="3" hidden="1">'F2 _20190101'!$M:$P</definedName>
    <definedName name="Z_B9470AF3_226B_4213_A7B5_37AA221FCC86_.wvu.PrintTitles" localSheetId="0" hidden="1">'f2'!$19:$25</definedName>
    <definedName name="Z_B9470AF3_226B_4213_A7B5_37AA221FCC86_.wvu.PrintTitles" localSheetId="1" hidden="1">'f2 (2)'!$19:$25</definedName>
    <definedName name="Z_B9470AF3_226B_4213_A7B5_37AA221FCC86_.wvu.PrintTitles" localSheetId="2" hidden="1">'f2 (3)'!$19:$25</definedName>
    <definedName name="Z_B9470AF3_226B_4213_A7B5_37AA221FCC86_.wvu.PrintTitles" localSheetId="3" hidden="1">'F2 _20190101'!$19:$29</definedName>
    <definedName name="Z_D669FC1B_AE0B_4417_8D6F_8460D68D5677_.wvu.Cols" localSheetId="0" hidden="1">'f2'!$M:$P</definedName>
    <definedName name="Z_D669FC1B_AE0B_4417_8D6F_8460D68D5677_.wvu.Cols" localSheetId="1" hidden="1">'f2 (2)'!$M:$P</definedName>
    <definedName name="Z_D669FC1B_AE0B_4417_8D6F_8460D68D5677_.wvu.Cols" localSheetId="2" hidden="1">'f2 (3)'!$M:$P</definedName>
    <definedName name="Z_D669FC1B_AE0B_4417_8D6F_8460D68D5677_.wvu.Cols" localSheetId="3" hidden="1">'F2 _20190101'!$M:$P</definedName>
    <definedName name="Z_D669FC1B_AE0B_4417_8D6F_8460D68D5677_.wvu.PrintTitles" localSheetId="0" hidden="1">'f2'!$19:$25</definedName>
    <definedName name="Z_D669FC1B_AE0B_4417_8D6F_8460D68D5677_.wvu.PrintTitles" localSheetId="1" hidden="1">'f2 (2)'!$19:$25</definedName>
    <definedName name="Z_D669FC1B_AE0B_4417_8D6F_8460D68D5677_.wvu.PrintTitles" localSheetId="2" hidden="1">'f2 (3)'!$19:$25</definedName>
    <definedName name="Z_D669FC1B_AE0B_4417_8D6F_8460D68D5677_.wvu.PrintTitles" localSheetId="3" hidden="1">'F2 _20190101'!$19:$25</definedName>
    <definedName name="Z_DF4717B8_E960_4300_AF40_4AC5F93B40E3_.wvu.Cols" localSheetId="0" hidden="1">'f2'!$M:$P</definedName>
    <definedName name="Z_DF4717B8_E960_4300_AF40_4AC5F93B40E3_.wvu.Cols" localSheetId="1" hidden="1">'f2 (2)'!$M:$P</definedName>
    <definedName name="Z_DF4717B8_E960_4300_AF40_4AC5F93B40E3_.wvu.Cols" localSheetId="2" hidden="1">'f2 (3)'!$M:$P</definedName>
    <definedName name="Z_DF4717B8_E960_4300_AF40_4AC5F93B40E3_.wvu.Cols" localSheetId="3" hidden="1">'F2 _20190101'!$M:$P</definedName>
    <definedName name="Z_DF4717B8_E960_4300_AF40_4AC5F93B40E3_.wvu.PrintTitles" localSheetId="0" hidden="1">'f2'!$19:$25</definedName>
    <definedName name="Z_DF4717B8_E960_4300_AF40_4AC5F93B40E3_.wvu.PrintTitles" localSheetId="1" hidden="1">'f2 (2)'!$19:$25</definedName>
    <definedName name="Z_DF4717B8_E960_4300_AF40_4AC5F93B40E3_.wvu.PrintTitles" localSheetId="2" hidden="1">'f2 (3)'!$19:$25</definedName>
    <definedName name="Z_DF4717B8_E960_4300_AF40_4AC5F93B40E3_.wvu.PrintTitles" localSheetId="3" hidden="1">'F2 _20190101'!$19:$25</definedName>
    <definedName name="Z_F677807F_46FD_43C6_BB8F_08ECC7636E03_.wvu.Cols" localSheetId="0" hidden="1">'f2'!$M:$P</definedName>
    <definedName name="Z_F677807F_46FD_43C6_BB8F_08ECC7636E03_.wvu.Cols" localSheetId="1" hidden="1">'f2 (2)'!$M:$P</definedName>
    <definedName name="Z_F677807F_46FD_43C6_BB8F_08ECC7636E03_.wvu.Cols" localSheetId="2" hidden="1">'f2 (3)'!$M:$P</definedName>
    <definedName name="Z_F677807F_46FD_43C6_BB8F_08ECC7636E03_.wvu.Cols" localSheetId="3" hidden="1">'F2 _20190101'!$M:$P</definedName>
    <definedName name="Z_F677807F_46FD_43C6_BB8F_08ECC7636E03_.wvu.PrintTitles" localSheetId="0" hidden="1">'f2'!$19:$25</definedName>
    <definedName name="Z_F677807F_46FD_43C6_BB8F_08ECC7636E03_.wvu.PrintTitles" localSheetId="1" hidden="1">'f2 (2)'!$19:$25</definedName>
    <definedName name="Z_F677807F_46FD_43C6_BB8F_08ECC7636E03_.wvu.PrintTitles" localSheetId="2" hidden="1">'f2 (3)'!$19:$25</definedName>
    <definedName name="Z_F677807F_46FD_43C6_BB8F_08ECC7636E03_.wvu.PrintTitles" localSheetId="3" hidden="1">'F2 _20190101'!$19:$29</definedName>
  </definedNames>
  <calcPr calcId="162913"/>
  <customWorkbookViews>
    <customWorkbookView name="„Windows“ vartotojas - Individuali peržiūra" guid="{7F55EFFD-583C-4959-894D-F0F85A7F7DF9}" mergeInterval="0" personalView="1" xWindow="6" yWindow="38" windowWidth="1914" windowHeight="1042" activeSheetId="4"/>
    <customWorkbookView name="vartotojas - Individuali peržiūra" guid="{97D3C751-02A2-4096-AFCD-C45C26951139}" mergeInterval="0" personalView="1" maximized="1" windowWidth="1916" windowHeight="807" activeSheetId="4"/>
    <customWorkbookView name="Vaida Matiliūnienė - Individuali peržiūra" guid="{F677807F-46FD-43C6-BB8F-08ECC7636E03}" mergeInterval="0" personalView="1" maximized="1" windowWidth="1504" windowHeight="538" activeSheetId="4"/>
    <customWorkbookView name="Jurgita Subačienė - Individuali peržiūra" guid="{B9470AF3-226B-4213-A7B5-37AA221FCC86}" mergeInterval="0" personalView="1" maximized="1" windowWidth="1801" windowHeight="758" activeSheetId="4"/>
    <customWorkbookView name="Živilė Grigienė - Individuali peržiūra" guid="{5FCAC33A-47AA-47EB-BE57-8622821F3718}" mergeInterval="0" personalView="1" maximized="1" windowWidth="1003" windowHeight="803" activeSheetId="4" showComments="commIndAndComment"/>
    <customWorkbookView name="irmila@lrs.lt - Personal View" guid="{DF4717B8-E960-4300-AF40-4AC5F93B40E3}" mergeInterval="0" personalView="1" maximized="1" windowWidth="1916" windowHeight="1029" activeSheetId="3"/>
    <customWorkbookView name="Agnė Baronaitė - Individuali peržiūra" guid="{D669FC1B-AE0B-4417-8D6F-8460D68D5677}" mergeInterval="0" personalView="1" maximized="1" windowWidth="1916" windowHeight="855" activeSheetId="3"/>
    <customWorkbookView name="AZ - Personal View" guid="{9B727EDB-49B4-42DC-BF97-3A35178E0BFD}" mergeInterval="0" personalView="1" maximized="1" windowWidth="1276" windowHeight="856" activeSheetId="3"/>
    <customWorkbookView name="Marija Čekanavičienė - Individuali peržiūra" guid="{05B54777-5D6F-4067-9B5E-F0A938B54982}" mergeInterval="0" personalView="1" maximized="1" windowWidth="1916" windowHeight="865" activeSheetId="3"/>
    <customWorkbookView name="Brigita Šidlauskaitė-Riazanova - Individuali peržiūra" guid="{112AFAC2-77EA-44AA-BEEF-6812D11534CE}" mergeInterval="0" personalView="1" maximized="1" windowWidth="1916" windowHeight="814" activeSheetId="4"/>
    <customWorkbookView name="Jolanta Puodžiūnienė - Individuali peržiūra" guid="{57A1E72B-DFC1-4C5D-ABA7-C1A26EB31789}" mergeInterval="0" personalView="1" maximized="1" windowWidth="1494" windowHeight="523" activeSheetId="4" showComments="commIndAndComment"/>
    <customWorkbookView name="Renata Karpavičienė - Individuali peržiūra" guid="{47D04100-FABF-4D8C-9C0A-1DEC9335BC02}" mergeInterval="0" personalView="1" maximized="1" windowWidth="1916" windowHeight="854" activeSheetId="4"/>
    <customWorkbookView name="Lina Šiurkienė - Individuali peržiūra" guid="{4837D77B-C401-4018-A777-ED8FA242E629}" mergeInterval="0" personalView="1" maximized="1" windowWidth="1916" windowHeight="854" activeSheetId="4"/>
    <customWorkbookView name="Rita Dasevičienė - Individuali peržiūra" guid="{75BFD04C-8D34-49C9-A422-0335B0ABD698}" mergeInterval="0" personalView="1" maximized="1" windowWidth="1916" windowHeight="803" activeSheetId="4"/>
    <customWorkbookView name="Renata - Individuali peržiūra" guid="{23F461F3-CB09-4668-8748-D953C6FD6A8B}" mergeInterval="0" personalView="1" maximized="1" xWindow="1" yWindow="1" windowWidth="1680" windowHeight="820" activeSheetId="4"/>
  </customWorkbookViews>
</workbook>
</file>

<file path=xl/calcChain.xml><?xml version="1.0" encoding="utf-8"?>
<calcChain xmlns="http://schemas.openxmlformats.org/spreadsheetml/2006/main">
  <c r="L204" i="4" l="1"/>
  <c r="J188" i="4"/>
  <c r="K188" i="4"/>
  <c r="I188" i="4"/>
  <c r="L192" i="4"/>
  <c r="L190" i="4"/>
  <c r="L188" i="4" s="1"/>
  <c r="L60" i="4"/>
  <c r="L50" i="4" l="1"/>
  <c r="L57" i="4" l="1"/>
  <c r="L54" i="4"/>
  <c r="L49" i="4"/>
  <c r="L48" i="4"/>
  <c r="L47" i="4"/>
  <c r="L46" i="4"/>
  <c r="L148" i="4" l="1"/>
  <c r="L58" i="4"/>
  <c r="L55" i="4" l="1"/>
  <c r="L41" i="4"/>
  <c r="L35" i="4"/>
  <c r="L282" i="4" l="1"/>
  <c r="K282" i="4"/>
  <c r="L213" i="4" l="1"/>
  <c r="K213" i="4"/>
  <c r="I213" i="4"/>
  <c r="J213" i="4"/>
  <c r="J153" i="4" l="1"/>
  <c r="K153" i="4"/>
  <c r="L153" i="4"/>
  <c r="I153" i="4"/>
  <c r="I357" i="4" l="1"/>
  <c r="I330" i="4"/>
  <c r="I332" i="4"/>
  <c r="I335" i="4"/>
  <c r="J307" i="4"/>
  <c r="J306" i="4" s="1"/>
  <c r="J303" i="4"/>
  <c r="J300" i="4"/>
  <c r="I298" i="4"/>
  <c r="I300" i="4"/>
  <c r="I303" i="4"/>
  <c r="L270" i="4"/>
  <c r="L267" i="4"/>
  <c r="I270" i="4"/>
  <c r="I267" i="4"/>
  <c r="I235" i="4"/>
  <c r="I143" i="4"/>
  <c r="I142" i="4" s="1"/>
  <c r="I106" i="4"/>
  <c r="I105" i="4" s="1"/>
  <c r="I80" i="4"/>
  <c r="I79" i="4" s="1"/>
  <c r="I78" i="4" s="1"/>
  <c r="K36" i="4"/>
  <c r="I36" i="4"/>
  <c r="I297" i="4" l="1"/>
  <c r="J34" i="4"/>
  <c r="K34" i="4"/>
  <c r="L34" i="4"/>
  <c r="I34" i="4"/>
  <c r="J36" i="4"/>
  <c r="L36" i="4"/>
  <c r="J357" i="4"/>
  <c r="K357" i="4"/>
  <c r="L357" i="4"/>
  <c r="J335" i="4"/>
  <c r="K335" i="4"/>
  <c r="L335" i="4"/>
  <c r="J332" i="4"/>
  <c r="K332" i="4"/>
  <c r="L332" i="4"/>
  <c r="J330" i="4"/>
  <c r="K330" i="4"/>
  <c r="L330" i="4"/>
  <c r="M330" i="4"/>
  <c r="N330" i="4"/>
  <c r="O330" i="4"/>
  <c r="P330" i="4"/>
  <c r="J80" i="4"/>
  <c r="J79" i="4" s="1"/>
  <c r="J78" i="4" s="1"/>
  <c r="K80" i="4"/>
  <c r="K79" i="4" s="1"/>
  <c r="K78" i="4" s="1"/>
  <c r="L80" i="4"/>
  <c r="L79" i="4" s="1"/>
  <c r="L78" i="4" s="1"/>
  <c r="K300" i="4"/>
  <c r="L300" i="4"/>
  <c r="K303" i="4"/>
  <c r="L303" i="4"/>
  <c r="J270" i="4"/>
  <c r="K270" i="4"/>
  <c r="J267" i="4"/>
  <c r="K267" i="4"/>
  <c r="J265" i="4"/>
  <c r="K265" i="4"/>
  <c r="L265" i="4"/>
  <c r="L264" i="4" s="1"/>
  <c r="I265" i="4"/>
  <c r="I264" i="4" s="1"/>
  <c r="J238" i="4"/>
  <c r="K238" i="4"/>
  <c r="L238" i="4"/>
  <c r="I238" i="4"/>
  <c r="J235" i="4"/>
  <c r="K235" i="4"/>
  <c r="L235" i="4"/>
  <c r="J106" i="4"/>
  <c r="J105" i="4" s="1"/>
  <c r="K106" i="4"/>
  <c r="K105" i="4" s="1"/>
  <c r="L106" i="4"/>
  <c r="L105" i="4" s="1"/>
  <c r="M213" i="4"/>
  <c r="N213" i="4"/>
  <c r="O213" i="4"/>
  <c r="P213" i="4"/>
  <c r="J143" i="4"/>
  <c r="J142" i="4" s="1"/>
  <c r="K143" i="4"/>
  <c r="K142" i="4" s="1"/>
  <c r="L143" i="4"/>
  <c r="L142" i="4" s="1"/>
  <c r="I33" i="4" l="1"/>
  <c r="I329" i="4"/>
  <c r="I274" i="4"/>
  <c r="I273" i="4" s="1"/>
  <c r="I212" i="4"/>
  <c r="I356" i="4"/>
  <c r="I351" i="4"/>
  <c r="I350" i="4" s="1"/>
  <c r="I347" i="4"/>
  <c r="I346" i="4" s="1"/>
  <c r="I343" i="4"/>
  <c r="I342" i="4" s="1"/>
  <c r="I339" i="4"/>
  <c r="I338" i="4" s="1"/>
  <c r="I325" i="4"/>
  <c r="I324" i="4" s="1"/>
  <c r="I322" i="4"/>
  <c r="I321" i="4" s="1"/>
  <c r="I319" i="4"/>
  <c r="I318" i="4" s="1"/>
  <c r="I315" i="4"/>
  <c r="I314" i="4" s="1"/>
  <c r="I311" i="4"/>
  <c r="I310" i="4" s="1"/>
  <c r="I307" i="4"/>
  <c r="I306" i="4" s="1"/>
  <c r="I292" i="4"/>
  <c r="I291" i="4" s="1"/>
  <c r="I289" i="4"/>
  <c r="I288" i="4" s="1"/>
  <c r="I286" i="4"/>
  <c r="I285" i="4" s="1"/>
  <c r="I282" i="4"/>
  <c r="I281" i="4" s="1"/>
  <c r="I278" i="4"/>
  <c r="I277" i="4" s="1"/>
  <c r="I260" i="4"/>
  <c r="I259" i="4" s="1"/>
  <c r="I257" i="4"/>
  <c r="I256" i="4" s="1"/>
  <c r="I254" i="4"/>
  <c r="I253" i="4" s="1"/>
  <c r="I250" i="4"/>
  <c r="I249" i="4" s="1"/>
  <c r="I246" i="4"/>
  <c r="I245" i="4" s="1"/>
  <c r="I242" i="4"/>
  <c r="I241" i="4" s="1"/>
  <c r="I226" i="4"/>
  <c r="I225" i="4" s="1"/>
  <c r="I224" i="4" s="1"/>
  <c r="I203" i="4"/>
  <c r="I199" i="4"/>
  <c r="I198" i="4" s="1"/>
  <c r="I194" i="4"/>
  <c r="I193" i="4" s="1"/>
  <c r="I183" i="4"/>
  <c r="I182" i="4" s="1"/>
  <c r="I180" i="4"/>
  <c r="I179" i="4" s="1"/>
  <c r="I158" i="4"/>
  <c r="I157" i="4" s="1"/>
  <c r="I147" i="4"/>
  <c r="I139" i="4"/>
  <c r="I129" i="4"/>
  <c r="I128" i="4" s="1"/>
  <c r="I127" i="4" s="1"/>
  <c r="I125" i="4"/>
  <c r="I102" i="4"/>
  <c r="I101" i="4" s="1"/>
  <c r="I100" i="4" s="1"/>
  <c r="I97" i="4"/>
  <c r="I96" i="4" s="1"/>
  <c r="I95" i="4" s="1"/>
  <c r="I92" i="4"/>
  <c r="I91" i="4" s="1"/>
  <c r="I90" i="4" s="1"/>
  <c r="I74" i="4"/>
  <c r="I73" i="4" s="1"/>
  <c r="I69" i="4"/>
  <c r="I68" i="4" s="1"/>
  <c r="I45" i="4"/>
  <c r="I44" i="4" s="1"/>
  <c r="I43" i="4" s="1"/>
  <c r="I42" i="4" s="1"/>
  <c r="I40" i="4"/>
  <c r="I39" i="4" s="1"/>
  <c r="I38" i="4" s="1"/>
  <c r="I296" i="4" l="1"/>
  <c r="I263" i="4"/>
  <c r="I89" i="4"/>
  <c r="L45" i="4"/>
  <c r="K45" i="4"/>
  <c r="L172" i="4"/>
  <c r="K172" i="4"/>
  <c r="J172" i="4"/>
  <c r="I172" i="4"/>
  <c r="L85" i="4"/>
  <c r="K85" i="4"/>
  <c r="J85" i="4"/>
  <c r="I85" i="4"/>
  <c r="I84" i="4" s="1"/>
  <c r="I83" i="4" s="1"/>
  <c r="I82" i="4" s="1"/>
  <c r="J45" i="4"/>
  <c r="J356" i="4" l="1"/>
  <c r="L356" i="4"/>
  <c r="K356" i="4"/>
  <c r="L354" i="4"/>
  <c r="L353" i="4" s="1"/>
  <c r="K354" i="4"/>
  <c r="K353" i="4" s="1"/>
  <c r="J354" i="4"/>
  <c r="J353" i="4" s="1"/>
  <c r="I354" i="4"/>
  <c r="I353" i="4" s="1"/>
  <c r="I328" i="4" s="1"/>
  <c r="I295" i="4" s="1"/>
  <c r="L351" i="4"/>
  <c r="L350" i="4" s="1"/>
  <c r="K351" i="4"/>
  <c r="K350" i="4" s="1"/>
  <c r="J351" i="4"/>
  <c r="J350" i="4" s="1"/>
  <c r="L347" i="4"/>
  <c r="L346" i="4" s="1"/>
  <c r="K347" i="4"/>
  <c r="K346" i="4" s="1"/>
  <c r="J347" i="4"/>
  <c r="J346" i="4" s="1"/>
  <c r="L343" i="4"/>
  <c r="L342" i="4" s="1"/>
  <c r="K343" i="4"/>
  <c r="K342" i="4" s="1"/>
  <c r="J343" i="4"/>
  <c r="J342" i="4" s="1"/>
  <c r="L339" i="4"/>
  <c r="L338" i="4" s="1"/>
  <c r="K339" i="4"/>
  <c r="K338" i="4" s="1"/>
  <c r="J339" i="4"/>
  <c r="J338" i="4" s="1"/>
  <c r="L329" i="4"/>
  <c r="K329" i="4"/>
  <c r="J329" i="4"/>
  <c r="L325" i="4"/>
  <c r="L324" i="4" s="1"/>
  <c r="K325" i="4"/>
  <c r="K324" i="4" s="1"/>
  <c r="J325" i="4"/>
  <c r="J324" i="4" s="1"/>
  <c r="L322" i="4"/>
  <c r="L321" i="4" s="1"/>
  <c r="K322" i="4"/>
  <c r="K321" i="4" s="1"/>
  <c r="J322" i="4"/>
  <c r="J321" i="4" s="1"/>
  <c r="L319" i="4"/>
  <c r="L318" i="4" s="1"/>
  <c r="K319" i="4"/>
  <c r="K318" i="4" s="1"/>
  <c r="J319" i="4"/>
  <c r="J318" i="4" s="1"/>
  <c r="L315" i="4"/>
  <c r="L314" i="4" s="1"/>
  <c r="K315" i="4"/>
  <c r="K314" i="4" s="1"/>
  <c r="J315" i="4"/>
  <c r="J314" i="4" s="1"/>
  <c r="L311" i="4"/>
  <c r="L310" i="4" s="1"/>
  <c r="K311" i="4"/>
  <c r="K310" i="4" s="1"/>
  <c r="J311" i="4"/>
  <c r="J310" i="4" s="1"/>
  <c r="L307" i="4"/>
  <c r="L306" i="4" s="1"/>
  <c r="K307" i="4"/>
  <c r="K306" i="4" s="1"/>
  <c r="L298" i="4"/>
  <c r="L297" i="4" s="1"/>
  <c r="K298" i="4"/>
  <c r="K297" i="4" s="1"/>
  <c r="J298" i="4"/>
  <c r="J297" i="4" s="1"/>
  <c r="L292" i="4"/>
  <c r="L291" i="4" s="1"/>
  <c r="K292" i="4"/>
  <c r="K291" i="4" s="1"/>
  <c r="J292" i="4"/>
  <c r="J291" i="4" s="1"/>
  <c r="L289" i="4"/>
  <c r="L288" i="4" s="1"/>
  <c r="K289" i="4"/>
  <c r="K288" i="4" s="1"/>
  <c r="J289" i="4"/>
  <c r="J288" i="4" s="1"/>
  <c r="L286" i="4"/>
  <c r="L285" i="4" s="1"/>
  <c r="K286" i="4"/>
  <c r="K285" i="4" s="1"/>
  <c r="J286" i="4"/>
  <c r="J285" i="4" s="1"/>
  <c r="J282" i="4"/>
  <c r="J281" i="4" s="1"/>
  <c r="L278" i="4"/>
  <c r="L277" i="4" s="1"/>
  <c r="K278" i="4"/>
  <c r="K277" i="4" s="1"/>
  <c r="J278" i="4"/>
  <c r="J277" i="4" s="1"/>
  <c r="L274" i="4"/>
  <c r="L273" i="4" s="1"/>
  <c r="K274" i="4"/>
  <c r="K273" i="4" s="1"/>
  <c r="J274" i="4"/>
  <c r="J273" i="4" s="1"/>
  <c r="K264" i="4"/>
  <c r="J264" i="4"/>
  <c r="L260" i="4"/>
  <c r="L259" i="4" s="1"/>
  <c r="K260" i="4"/>
  <c r="K259" i="4" s="1"/>
  <c r="J260" i="4"/>
  <c r="J259" i="4" s="1"/>
  <c r="L257" i="4"/>
  <c r="L256" i="4" s="1"/>
  <c r="K257" i="4"/>
  <c r="K256" i="4" s="1"/>
  <c r="J257" i="4"/>
  <c r="J256" i="4" s="1"/>
  <c r="L254" i="4"/>
  <c r="L253" i="4" s="1"/>
  <c r="K254" i="4"/>
  <c r="K253" i="4" s="1"/>
  <c r="J254" i="4"/>
  <c r="J253" i="4" s="1"/>
  <c r="L250" i="4"/>
  <c r="L249" i="4" s="1"/>
  <c r="K250" i="4"/>
  <c r="K249" i="4" s="1"/>
  <c r="J250" i="4"/>
  <c r="J249" i="4" s="1"/>
  <c r="L246" i="4"/>
  <c r="L245" i="4" s="1"/>
  <c r="K246" i="4"/>
  <c r="K245" i="4" s="1"/>
  <c r="J246" i="4"/>
  <c r="J245" i="4" s="1"/>
  <c r="L242" i="4"/>
  <c r="L241" i="4" s="1"/>
  <c r="K242" i="4"/>
  <c r="K241" i="4" s="1"/>
  <c r="J242" i="4"/>
  <c r="J241" i="4" s="1"/>
  <c r="L233" i="4"/>
  <c r="L232" i="4" s="1"/>
  <c r="K233" i="4"/>
  <c r="K232" i="4" s="1"/>
  <c r="J233" i="4"/>
  <c r="J232" i="4" s="1"/>
  <c r="I233" i="4"/>
  <c r="I232" i="4" s="1"/>
  <c r="L226" i="4"/>
  <c r="L225" i="4" s="1"/>
  <c r="L224" i="4" s="1"/>
  <c r="K226" i="4"/>
  <c r="K225" i="4" s="1"/>
  <c r="K224" i="4" s="1"/>
  <c r="J226" i="4"/>
  <c r="J225" i="4" s="1"/>
  <c r="J224" i="4" s="1"/>
  <c r="L222" i="4"/>
  <c r="K222" i="4"/>
  <c r="K221" i="4" s="1"/>
  <c r="K220" i="4" s="1"/>
  <c r="J222" i="4"/>
  <c r="J221" i="4" s="1"/>
  <c r="J220" i="4" s="1"/>
  <c r="I222" i="4"/>
  <c r="I221" i="4" s="1"/>
  <c r="I220" i="4" s="1"/>
  <c r="L221" i="4"/>
  <c r="L220" i="4" s="1"/>
  <c r="L212" i="4"/>
  <c r="K212" i="4"/>
  <c r="J212" i="4"/>
  <c r="L210" i="4"/>
  <c r="L209" i="4" s="1"/>
  <c r="K210" i="4"/>
  <c r="K209" i="4" s="1"/>
  <c r="J210" i="4"/>
  <c r="J209" i="4" s="1"/>
  <c r="I210" i="4"/>
  <c r="I209" i="4" s="1"/>
  <c r="I208" i="4" s="1"/>
  <c r="L203" i="4"/>
  <c r="K203" i="4"/>
  <c r="K202" i="4" s="1"/>
  <c r="K201" i="4" s="1"/>
  <c r="J203" i="4"/>
  <c r="J202" i="4" s="1"/>
  <c r="J201" i="4" s="1"/>
  <c r="I202" i="4"/>
  <c r="I201" i="4" s="1"/>
  <c r="L202" i="4"/>
  <c r="L201" i="4" s="1"/>
  <c r="L199" i="4"/>
  <c r="L198" i="4" s="1"/>
  <c r="K199" i="4"/>
  <c r="K198" i="4" s="1"/>
  <c r="J199" i="4"/>
  <c r="J198" i="4" s="1"/>
  <c r="L194" i="4"/>
  <c r="L193" i="4" s="1"/>
  <c r="K194" i="4"/>
  <c r="K193" i="4" s="1"/>
  <c r="J194" i="4"/>
  <c r="J193" i="4" s="1"/>
  <c r="L187" i="4"/>
  <c r="K187" i="4"/>
  <c r="J187" i="4"/>
  <c r="I187" i="4"/>
  <c r="I178" i="4" s="1"/>
  <c r="L183" i="4"/>
  <c r="L182" i="4" s="1"/>
  <c r="K183" i="4"/>
  <c r="K182" i="4" s="1"/>
  <c r="J183" i="4"/>
  <c r="J182" i="4" s="1"/>
  <c r="L180" i="4"/>
  <c r="L179" i="4" s="1"/>
  <c r="K180" i="4"/>
  <c r="K179" i="4" s="1"/>
  <c r="J180" i="4"/>
  <c r="J179" i="4" s="1"/>
  <c r="L171" i="4"/>
  <c r="K171" i="4"/>
  <c r="J171" i="4"/>
  <c r="I171" i="4"/>
  <c r="L167" i="4"/>
  <c r="L166" i="4" s="1"/>
  <c r="L165" i="4" s="1"/>
  <c r="K167" i="4"/>
  <c r="K166" i="4" s="1"/>
  <c r="K165" i="4" s="1"/>
  <c r="J167" i="4"/>
  <c r="J166" i="4" s="1"/>
  <c r="J165" i="4" s="1"/>
  <c r="I167" i="4"/>
  <c r="I166" i="4" s="1"/>
  <c r="I165" i="4" s="1"/>
  <c r="L163" i="4"/>
  <c r="L162" i="4" s="1"/>
  <c r="L161" i="4" s="1"/>
  <c r="K163" i="4"/>
  <c r="K162" i="4" s="1"/>
  <c r="K161" i="4" s="1"/>
  <c r="J163" i="4"/>
  <c r="J162" i="4" s="1"/>
  <c r="J161" i="4" s="1"/>
  <c r="I163" i="4"/>
  <c r="I162" i="4" s="1"/>
  <c r="I161" i="4" s="1"/>
  <c r="L158" i="4"/>
  <c r="L157" i="4" s="1"/>
  <c r="K158" i="4"/>
  <c r="K157" i="4" s="1"/>
  <c r="J158" i="4"/>
  <c r="J157" i="4" s="1"/>
  <c r="L152" i="4"/>
  <c r="K152" i="4"/>
  <c r="J152" i="4"/>
  <c r="I152" i="4"/>
  <c r="I151" i="4" s="1"/>
  <c r="I150" i="4" s="1"/>
  <c r="L147" i="4"/>
  <c r="L146" i="4" s="1"/>
  <c r="L145" i="4" s="1"/>
  <c r="K147" i="4"/>
  <c r="K146" i="4" s="1"/>
  <c r="K145" i="4" s="1"/>
  <c r="J147" i="4"/>
  <c r="J146" i="4" s="1"/>
  <c r="J145" i="4" s="1"/>
  <c r="I146" i="4"/>
  <c r="I145" i="4" s="1"/>
  <c r="L139" i="4"/>
  <c r="L138" i="4" s="1"/>
  <c r="L137" i="4" s="1"/>
  <c r="K139" i="4"/>
  <c r="K138" i="4" s="1"/>
  <c r="K137" i="4" s="1"/>
  <c r="J139" i="4"/>
  <c r="J138" i="4" s="1"/>
  <c r="J137" i="4" s="1"/>
  <c r="I138" i="4"/>
  <c r="I137" i="4" s="1"/>
  <c r="L134" i="4"/>
  <c r="L133" i="4" s="1"/>
  <c r="L132" i="4" s="1"/>
  <c r="K134" i="4"/>
  <c r="K133" i="4" s="1"/>
  <c r="K132" i="4" s="1"/>
  <c r="J134" i="4"/>
  <c r="J133" i="4" s="1"/>
  <c r="J132" i="4" s="1"/>
  <c r="I134" i="4"/>
  <c r="I133" i="4" s="1"/>
  <c r="I132" i="4" s="1"/>
  <c r="L129" i="4"/>
  <c r="L128" i="4" s="1"/>
  <c r="L127" i="4" s="1"/>
  <c r="K129" i="4"/>
  <c r="K128" i="4" s="1"/>
  <c r="K127" i="4" s="1"/>
  <c r="J129" i="4"/>
  <c r="J128" i="4" s="1"/>
  <c r="J127" i="4" s="1"/>
  <c r="L125" i="4"/>
  <c r="L124" i="4" s="1"/>
  <c r="L123" i="4" s="1"/>
  <c r="K125" i="4"/>
  <c r="K124" i="4" s="1"/>
  <c r="K123" i="4" s="1"/>
  <c r="J125" i="4"/>
  <c r="J124" i="4" s="1"/>
  <c r="J123" i="4" s="1"/>
  <c r="I124" i="4"/>
  <c r="I123" i="4" s="1"/>
  <c r="L121" i="4"/>
  <c r="L120" i="4" s="1"/>
  <c r="L119" i="4" s="1"/>
  <c r="K121" i="4"/>
  <c r="K120" i="4" s="1"/>
  <c r="K119" i="4" s="1"/>
  <c r="J121" i="4"/>
  <c r="J120" i="4" s="1"/>
  <c r="J119" i="4" s="1"/>
  <c r="I121" i="4"/>
  <c r="I120" i="4" s="1"/>
  <c r="I119" i="4" s="1"/>
  <c r="L117" i="4"/>
  <c r="L116" i="4" s="1"/>
  <c r="L115" i="4" s="1"/>
  <c r="K117" i="4"/>
  <c r="K116" i="4" s="1"/>
  <c r="K115" i="4" s="1"/>
  <c r="J117" i="4"/>
  <c r="J116" i="4" s="1"/>
  <c r="J115" i="4" s="1"/>
  <c r="I117" i="4"/>
  <c r="I116" i="4" s="1"/>
  <c r="I115" i="4" s="1"/>
  <c r="L112" i="4"/>
  <c r="L111" i="4" s="1"/>
  <c r="L110" i="4" s="1"/>
  <c r="K112" i="4"/>
  <c r="K111" i="4" s="1"/>
  <c r="K110" i="4" s="1"/>
  <c r="J112" i="4"/>
  <c r="J111" i="4" s="1"/>
  <c r="J110" i="4" s="1"/>
  <c r="I112" i="4"/>
  <c r="I111" i="4" s="1"/>
  <c r="I110" i="4" s="1"/>
  <c r="I109" i="4" s="1"/>
  <c r="L102" i="4"/>
  <c r="L101" i="4" s="1"/>
  <c r="L100" i="4" s="1"/>
  <c r="K102" i="4"/>
  <c r="K101" i="4" s="1"/>
  <c r="K100" i="4" s="1"/>
  <c r="J102" i="4"/>
  <c r="J101" i="4" s="1"/>
  <c r="J100" i="4" s="1"/>
  <c r="L97" i="4"/>
  <c r="L96" i="4" s="1"/>
  <c r="L95" i="4" s="1"/>
  <c r="K97" i="4"/>
  <c r="K96" i="4" s="1"/>
  <c r="K95" i="4" s="1"/>
  <c r="J97" i="4"/>
  <c r="J96" i="4" s="1"/>
  <c r="J95" i="4" s="1"/>
  <c r="L92" i="4"/>
  <c r="L91" i="4" s="1"/>
  <c r="L90" i="4" s="1"/>
  <c r="K92" i="4"/>
  <c r="K91" i="4" s="1"/>
  <c r="K90" i="4" s="1"/>
  <c r="J92" i="4"/>
  <c r="J91" i="4" s="1"/>
  <c r="J90" i="4" s="1"/>
  <c r="L84" i="4"/>
  <c r="L83" i="4" s="1"/>
  <c r="L82" i="4" s="1"/>
  <c r="K84" i="4"/>
  <c r="K83" i="4" s="1"/>
  <c r="K82" i="4" s="1"/>
  <c r="J84" i="4"/>
  <c r="J83" i="4" s="1"/>
  <c r="J82" i="4" s="1"/>
  <c r="L74" i="4"/>
  <c r="L73" i="4" s="1"/>
  <c r="K74" i="4"/>
  <c r="K73" i="4" s="1"/>
  <c r="J74" i="4"/>
  <c r="J73" i="4" s="1"/>
  <c r="L69" i="4"/>
  <c r="L68" i="4" s="1"/>
  <c r="K69" i="4"/>
  <c r="K68" i="4" s="1"/>
  <c r="J69" i="4"/>
  <c r="J68" i="4" s="1"/>
  <c r="L64" i="4"/>
  <c r="L63" i="4" s="1"/>
  <c r="K64" i="4"/>
  <c r="K63" i="4" s="1"/>
  <c r="J64" i="4"/>
  <c r="J63" i="4" s="1"/>
  <c r="I64" i="4"/>
  <c r="I63" i="4" s="1"/>
  <c r="I62" i="4" s="1"/>
  <c r="I61" i="4" s="1"/>
  <c r="L44" i="4"/>
  <c r="L43" i="4" s="1"/>
  <c r="L42" i="4" s="1"/>
  <c r="K44" i="4"/>
  <c r="K43" i="4" s="1"/>
  <c r="K42" i="4" s="1"/>
  <c r="J44" i="4"/>
  <c r="J43" i="4" s="1"/>
  <c r="J42" i="4" s="1"/>
  <c r="L40" i="4"/>
  <c r="L39" i="4" s="1"/>
  <c r="L38" i="4" s="1"/>
  <c r="K40" i="4"/>
  <c r="K39" i="4" s="1"/>
  <c r="K38" i="4" s="1"/>
  <c r="J40" i="4"/>
  <c r="J39" i="4" s="1"/>
  <c r="J38" i="4" s="1"/>
  <c r="L33" i="4"/>
  <c r="L32" i="4" s="1"/>
  <c r="K33" i="4"/>
  <c r="K32" i="4" s="1"/>
  <c r="J33" i="4"/>
  <c r="J32" i="4" s="1"/>
  <c r="I32" i="4"/>
  <c r="I31" i="4" s="1"/>
  <c r="I160" i="4" l="1"/>
  <c r="I231" i="4"/>
  <c r="I230" i="4" s="1"/>
  <c r="K31" i="4"/>
  <c r="I131" i="4"/>
  <c r="L31" i="4"/>
  <c r="J31" i="4"/>
  <c r="K328" i="4"/>
  <c r="L328" i="4"/>
  <c r="J208" i="4"/>
  <c r="K208" i="4"/>
  <c r="J160" i="4"/>
  <c r="J296" i="4"/>
  <c r="L208" i="4"/>
  <c r="L231" i="4"/>
  <c r="K296" i="4"/>
  <c r="J178" i="4"/>
  <c r="L296" i="4"/>
  <c r="J328" i="4"/>
  <c r="J231" i="4"/>
  <c r="K231" i="4"/>
  <c r="J263" i="4"/>
  <c r="L160" i="4"/>
  <c r="J151" i="4"/>
  <c r="J150" i="4" s="1"/>
  <c r="K178" i="4"/>
  <c r="L178" i="4"/>
  <c r="K89" i="4"/>
  <c r="J109" i="4"/>
  <c r="K109" i="4"/>
  <c r="J131" i="4"/>
  <c r="L151" i="4"/>
  <c r="L150" i="4" s="1"/>
  <c r="K160" i="4"/>
  <c r="K151" i="4"/>
  <c r="K150" i="4" s="1"/>
  <c r="J89" i="4"/>
  <c r="J62" i="4"/>
  <c r="J61" i="4" s="1"/>
  <c r="K131" i="4"/>
  <c r="L89" i="4"/>
  <c r="L109" i="4"/>
  <c r="K62" i="4"/>
  <c r="K61" i="4" s="1"/>
  <c r="L131" i="4"/>
  <c r="L62" i="4"/>
  <c r="L61" i="4" s="1"/>
  <c r="I34" i="3"/>
  <c r="I33" i="3" s="1"/>
  <c r="I32" i="3" s="1"/>
  <c r="J34" i="3"/>
  <c r="J33" i="3" s="1"/>
  <c r="J32" i="3" s="1"/>
  <c r="K34" i="3"/>
  <c r="K33" i="3" s="1"/>
  <c r="K32" i="3" s="1"/>
  <c r="L34" i="3"/>
  <c r="L33" i="3" s="1"/>
  <c r="L32" i="3" s="1"/>
  <c r="I39" i="3"/>
  <c r="I38" i="3" s="1"/>
  <c r="I37" i="3" s="1"/>
  <c r="J39" i="3"/>
  <c r="J38" i="3" s="1"/>
  <c r="J37" i="3" s="1"/>
  <c r="K39" i="3"/>
  <c r="K38" i="3" s="1"/>
  <c r="K37" i="3" s="1"/>
  <c r="L39" i="3"/>
  <c r="L38" i="3" s="1"/>
  <c r="L37" i="3" s="1"/>
  <c r="I44" i="3"/>
  <c r="I43" i="3" s="1"/>
  <c r="I42" i="3" s="1"/>
  <c r="I41" i="3" s="1"/>
  <c r="J44" i="3"/>
  <c r="J43" i="3" s="1"/>
  <c r="J42" i="3" s="1"/>
  <c r="J41" i="3" s="1"/>
  <c r="K44" i="3"/>
  <c r="K43" i="3" s="1"/>
  <c r="K42" i="3" s="1"/>
  <c r="K41" i="3" s="1"/>
  <c r="L44" i="3"/>
  <c r="L43" i="3" s="1"/>
  <c r="L42" i="3" s="1"/>
  <c r="L41" i="3" s="1"/>
  <c r="I67" i="3"/>
  <c r="I66" i="3" s="1"/>
  <c r="J67" i="3"/>
  <c r="J66" i="3" s="1"/>
  <c r="K67" i="3"/>
  <c r="K66" i="3" s="1"/>
  <c r="L67" i="3"/>
  <c r="L66" i="3" s="1"/>
  <c r="I72" i="3"/>
  <c r="I71" i="3" s="1"/>
  <c r="J72" i="3"/>
  <c r="J71" i="3" s="1"/>
  <c r="K72" i="3"/>
  <c r="K71" i="3" s="1"/>
  <c r="L72" i="3"/>
  <c r="L71" i="3" s="1"/>
  <c r="I77" i="3"/>
  <c r="I76" i="3" s="1"/>
  <c r="J77" i="3"/>
  <c r="J76" i="3" s="1"/>
  <c r="K77" i="3"/>
  <c r="K76" i="3" s="1"/>
  <c r="L77" i="3"/>
  <c r="L76" i="3" s="1"/>
  <c r="I83" i="3"/>
  <c r="I82" i="3" s="1"/>
  <c r="I81" i="3" s="1"/>
  <c r="J83" i="3"/>
  <c r="J82" i="3" s="1"/>
  <c r="J81" i="3" s="1"/>
  <c r="K83" i="3"/>
  <c r="K82" i="3" s="1"/>
  <c r="K81" i="3" s="1"/>
  <c r="L83" i="3"/>
  <c r="L82" i="3" s="1"/>
  <c r="L81" i="3" s="1"/>
  <c r="I88" i="3"/>
  <c r="I87" i="3" s="1"/>
  <c r="I86" i="3" s="1"/>
  <c r="I85" i="3" s="1"/>
  <c r="J88" i="3"/>
  <c r="J87" i="3" s="1"/>
  <c r="J86" i="3" s="1"/>
  <c r="J85" i="3" s="1"/>
  <c r="K88" i="3"/>
  <c r="K87" i="3" s="1"/>
  <c r="K86" i="3" s="1"/>
  <c r="K85" i="3" s="1"/>
  <c r="L88" i="3"/>
  <c r="L87" i="3" s="1"/>
  <c r="L86" i="3" s="1"/>
  <c r="L85" i="3" s="1"/>
  <c r="I96" i="3"/>
  <c r="I95" i="3" s="1"/>
  <c r="I94" i="3" s="1"/>
  <c r="J96" i="3"/>
  <c r="J95" i="3" s="1"/>
  <c r="J94" i="3" s="1"/>
  <c r="K96" i="3"/>
  <c r="K95" i="3" s="1"/>
  <c r="K94" i="3" s="1"/>
  <c r="L96" i="3"/>
  <c r="L95" i="3" s="1"/>
  <c r="L94" i="3" s="1"/>
  <c r="I101" i="3"/>
  <c r="I100" i="3" s="1"/>
  <c r="I99" i="3" s="1"/>
  <c r="J101" i="3"/>
  <c r="J100" i="3" s="1"/>
  <c r="J99" i="3" s="1"/>
  <c r="K101" i="3"/>
  <c r="K100" i="3" s="1"/>
  <c r="K99" i="3" s="1"/>
  <c r="L101" i="3"/>
  <c r="L100" i="3" s="1"/>
  <c r="L99" i="3" s="1"/>
  <c r="I106" i="3"/>
  <c r="I105" i="3" s="1"/>
  <c r="I104" i="3" s="1"/>
  <c r="J106" i="3"/>
  <c r="J105" i="3" s="1"/>
  <c r="J104" i="3" s="1"/>
  <c r="K106" i="3"/>
  <c r="K105" i="3" s="1"/>
  <c r="K104" i="3" s="1"/>
  <c r="L106" i="3"/>
  <c r="L105" i="3" s="1"/>
  <c r="L104" i="3" s="1"/>
  <c r="I116" i="3"/>
  <c r="I115" i="3" s="1"/>
  <c r="I114" i="3" s="1"/>
  <c r="J116" i="3"/>
  <c r="J115" i="3" s="1"/>
  <c r="J114" i="3" s="1"/>
  <c r="K116" i="3"/>
  <c r="K115" i="3" s="1"/>
  <c r="K114" i="3" s="1"/>
  <c r="L116" i="3"/>
  <c r="L115" i="3" s="1"/>
  <c r="L114" i="3" s="1"/>
  <c r="I121" i="3"/>
  <c r="I120" i="3" s="1"/>
  <c r="I119" i="3" s="1"/>
  <c r="J121" i="3"/>
  <c r="J120" i="3" s="1"/>
  <c r="J119" i="3" s="1"/>
  <c r="K121" i="3"/>
  <c r="K120" i="3" s="1"/>
  <c r="K119" i="3" s="1"/>
  <c r="L121" i="3"/>
  <c r="L120" i="3" s="1"/>
  <c r="L119" i="3" s="1"/>
  <c r="I125" i="3"/>
  <c r="I124" i="3" s="1"/>
  <c r="I123" i="3" s="1"/>
  <c r="J125" i="3"/>
  <c r="J124" i="3" s="1"/>
  <c r="J123" i="3" s="1"/>
  <c r="K125" i="3"/>
  <c r="K124" i="3" s="1"/>
  <c r="K123" i="3" s="1"/>
  <c r="L125" i="3"/>
  <c r="L124" i="3" s="1"/>
  <c r="L123" i="3" s="1"/>
  <c r="I129" i="3"/>
  <c r="I128" i="3" s="1"/>
  <c r="I127" i="3" s="1"/>
  <c r="J129" i="3"/>
  <c r="J128" i="3" s="1"/>
  <c r="J127" i="3" s="1"/>
  <c r="K129" i="3"/>
  <c r="K128" i="3" s="1"/>
  <c r="K127" i="3" s="1"/>
  <c r="L129" i="3"/>
  <c r="L128" i="3" s="1"/>
  <c r="L127" i="3" s="1"/>
  <c r="I133" i="3"/>
  <c r="I132" i="3" s="1"/>
  <c r="I131" i="3" s="1"/>
  <c r="J133" i="3"/>
  <c r="J132" i="3" s="1"/>
  <c r="J131" i="3" s="1"/>
  <c r="K133" i="3"/>
  <c r="K132" i="3" s="1"/>
  <c r="K131" i="3" s="1"/>
  <c r="L133" i="3"/>
  <c r="L132" i="3" s="1"/>
  <c r="L131" i="3" s="1"/>
  <c r="I139" i="3"/>
  <c r="I138" i="3" s="1"/>
  <c r="I137" i="3" s="1"/>
  <c r="J139" i="3"/>
  <c r="J138" i="3" s="1"/>
  <c r="J137" i="3" s="1"/>
  <c r="K139" i="3"/>
  <c r="K138" i="3" s="1"/>
  <c r="K137" i="3" s="1"/>
  <c r="L139" i="3"/>
  <c r="L138" i="3" s="1"/>
  <c r="L137" i="3" s="1"/>
  <c r="I144" i="3"/>
  <c r="I143" i="3" s="1"/>
  <c r="I142" i="3" s="1"/>
  <c r="J144" i="3"/>
  <c r="J143" i="3" s="1"/>
  <c r="J142" i="3" s="1"/>
  <c r="K144" i="3"/>
  <c r="K143" i="3" s="1"/>
  <c r="K142" i="3" s="1"/>
  <c r="L144" i="3"/>
  <c r="L143" i="3" s="1"/>
  <c r="L142" i="3" s="1"/>
  <c r="I152" i="3"/>
  <c r="I151" i="3" s="1"/>
  <c r="I150" i="3" s="1"/>
  <c r="J152" i="3"/>
  <c r="J151" i="3" s="1"/>
  <c r="J150" i="3" s="1"/>
  <c r="K152" i="3"/>
  <c r="K151" i="3" s="1"/>
  <c r="K150" i="3" s="1"/>
  <c r="L152" i="3"/>
  <c r="L151" i="3" s="1"/>
  <c r="L150" i="3" s="1"/>
  <c r="I158" i="3"/>
  <c r="I157" i="3" s="1"/>
  <c r="J158" i="3"/>
  <c r="J157" i="3" s="1"/>
  <c r="K158" i="3"/>
  <c r="K157" i="3" s="1"/>
  <c r="L158" i="3"/>
  <c r="L157" i="3" s="1"/>
  <c r="I163" i="3"/>
  <c r="I162" i="3" s="1"/>
  <c r="J163" i="3"/>
  <c r="J162" i="3" s="1"/>
  <c r="K163" i="3"/>
  <c r="K162" i="3" s="1"/>
  <c r="L163" i="3"/>
  <c r="L162" i="3" s="1"/>
  <c r="I168" i="3"/>
  <c r="I167" i="3" s="1"/>
  <c r="I166" i="3" s="1"/>
  <c r="J168" i="3"/>
  <c r="J167" i="3" s="1"/>
  <c r="J166" i="3" s="1"/>
  <c r="K168" i="3"/>
  <c r="K167" i="3" s="1"/>
  <c r="K166" i="3" s="1"/>
  <c r="L168" i="3"/>
  <c r="L167" i="3" s="1"/>
  <c r="L166" i="3" s="1"/>
  <c r="I172" i="3"/>
  <c r="I171" i="3" s="1"/>
  <c r="J172" i="3"/>
  <c r="J171" i="3" s="1"/>
  <c r="K172" i="3"/>
  <c r="K171" i="3" s="1"/>
  <c r="L172" i="3"/>
  <c r="L171" i="3" s="1"/>
  <c r="I177" i="3"/>
  <c r="I176" i="3" s="1"/>
  <c r="J177" i="3"/>
  <c r="J176" i="3" s="1"/>
  <c r="K177" i="3"/>
  <c r="K176" i="3" s="1"/>
  <c r="L177" i="3"/>
  <c r="L176" i="3" s="1"/>
  <c r="I186" i="3"/>
  <c r="I185" i="3" s="1"/>
  <c r="J186" i="3"/>
  <c r="J185" i="3" s="1"/>
  <c r="K186" i="3"/>
  <c r="K185" i="3" s="1"/>
  <c r="L186" i="3"/>
  <c r="L185" i="3" s="1"/>
  <c r="I189" i="3"/>
  <c r="I188" i="3" s="1"/>
  <c r="J189" i="3"/>
  <c r="J188" i="3" s="1"/>
  <c r="K189" i="3"/>
  <c r="K188" i="3" s="1"/>
  <c r="L189" i="3"/>
  <c r="L188" i="3" s="1"/>
  <c r="I194" i="3"/>
  <c r="I193" i="3" s="1"/>
  <c r="J194" i="3"/>
  <c r="J193" i="3" s="1"/>
  <c r="K194" i="3"/>
  <c r="K193" i="3" s="1"/>
  <c r="L194" i="3"/>
  <c r="L193" i="3" s="1"/>
  <c r="I199" i="3"/>
  <c r="I198" i="3" s="1"/>
  <c r="J199" i="3"/>
  <c r="J198" i="3" s="1"/>
  <c r="K199" i="3"/>
  <c r="K198" i="3" s="1"/>
  <c r="L199" i="3"/>
  <c r="L198" i="3" s="1"/>
  <c r="I204" i="3"/>
  <c r="I203" i="3" s="1"/>
  <c r="J204" i="3"/>
  <c r="J203" i="3" s="1"/>
  <c r="K204" i="3"/>
  <c r="K203" i="3" s="1"/>
  <c r="L204" i="3"/>
  <c r="L203" i="3" s="1"/>
  <c r="I208" i="3"/>
  <c r="I207" i="3" s="1"/>
  <c r="I206" i="3" s="1"/>
  <c r="J208" i="3"/>
  <c r="J207" i="3" s="1"/>
  <c r="J206" i="3" s="1"/>
  <c r="K208" i="3"/>
  <c r="K207" i="3" s="1"/>
  <c r="K206" i="3" s="1"/>
  <c r="L208" i="3"/>
  <c r="L207" i="3" s="1"/>
  <c r="L206" i="3" s="1"/>
  <c r="I216" i="3"/>
  <c r="I215" i="3" s="1"/>
  <c r="J216" i="3"/>
  <c r="J215" i="3" s="1"/>
  <c r="K216" i="3"/>
  <c r="K215" i="3" s="1"/>
  <c r="L216" i="3"/>
  <c r="L215" i="3" s="1"/>
  <c r="I220" i="3"/>
  <c r="I219" i="3" s="1"/>
  <c r="J220" i="3"/>
  <c r="J219" i="3" s="1"/>
  <c r="K220" i="3"/>
  <c r="K219" i="3" s="1"/>
  <c r="K214" i="3" s="1"/>
  <c r="L220" i="3"/>
  <c r="L219" i="3" s="1"/>
  <c r="I230" i="3"/>
  <c r="I229" i="3" s="1"/>
  <c r="I228" i="3" s="1"/>
  <c r="J230" i="3"/>
  <c r="J229" i="3" s="1"/>
  <c r="J228" i="3" s="1"/>
  <c r="K230" i="3"/>
  <c r="K229" i="3" s="1"/>
  <c r="K228" i="3" s="1"/>
  <c r="L230" i="3"/>
  <c r="L229" i="3" s="1"/>
  <c r="L228" i="3" s="1"/>
  <c r="I234" i="3"/>
  <c r="I233" i="3" s="1"/>
  <c r="I232" i="3" s="1"/>
  <c r="J234" i="3"/>
  <c r="J233" i="3" s="1"/>
  <c r="J232" i="3" s="1"/>
  <c r="K234" i="3"/>
  <c r="K233" i="3" s="1"/>
  <c r="K232" i="3" s="1"/>
  <c r="L234" i="3"/>
  <c r="L233" i="3" s="1"/>
  <c r="L232" i="3" s="1"/>
  <c r="I241" i="3"/>
  <c r="I240" i="3" s="1"/>
  <c r="J241" i="3"/>
  <c r="J240" i="3" s="1"/>
  <c r="K241" i="3"/>
  <c r="K240" i="3" s="1"/>
  <c r="L241" i="3"/>
  <c r="L240" i="3" s="1"/>
  <c r="I253" i="3"/>
  <c r="I252" i="3" s="1"/>
  <c r="J253" i="3"/>
  <c r="J252" i="3" s="1"/>
  <c r="K253" i="3"/>
  <c r="K252" i="3" s="1"/>
  <c r="L253" i="3"/>
  <c r="L252" i="3" s="1"/>
  <c r="I257" i="3"/>
  <c r="I256" i="3" s="1"/>
  <c r="J257" i="3"/>
  <c r="J256" i="3" s="1"/>
  <c r="K257" i="3"/>
  <c r="K256" i="3" s="1"/>
  <c r="L257" i="3"/>
  <c r="L256" i="3" s="1"/>
  <c r="I261" i="3"/>
  <c r="I260" i="3" s="1"/>
  <c r="J261" i="3"/>
  <c r="J260" i="3" s="1"/>
  <c r="K261" i="3"/>
  <c r="K260" i="3" s="1"/>
  <c r="L261" i="3"/>
  <c r="L260" i="3" s="1"/>
  <c r="I266" i="3"/>
  <c r="I265" i="3" s="1"/>
  <c r="J266" i="3"/>
  <c r="J265" i="3" s="1"/>
  <c r="K266" i="3"/>
  <c r="K265" i="3" s="1"/>
  <c r="L266" i="3"/>
  <c r="L265" i="3" s="1"/>
  <c r="I269" i="3"/>
  <c r="I268" i="3" s="1"/>
  <c r="J269" i="3"/>
  <c r="J268" i="3" s="1"/>
  <c r="K269" i="3"/>
  <c r="K268" i="3" s="1"/>
  <c r="L269" i="3"/>
  <c r="L268" i="3" s="1"/>
  <c r="I272" i="3"/>
  <c r="I271" i="3" s="1"/>
  <c r="J272" i="3"/>
  <c r="J271" i="3" s="1"/>
  <c r="K272" i="3"/>
  <c r="K271" i="3" s="1"/>
  <c r="L272" i="3"/>
  <c r="L271" i="3" s="1"/>
  <c r="I277" i="3"/>
  <c r="I276" i="3" s="1"/>
  <c r="J277" i="3"/>
  <c r="J276" i="3" s="1"/>
  <c r="K277" i="3"/>
  <c r="K276" i="3" s="1"/>
  <c r="L277" i="3"/>
  <c r="L276" i="3" s="1"/>
  <c r="I289" i="3"/>
  <c r="I288" i="3" s="1"/>
  <c r="J289" i="3"/>
  <c r="J288" i="3" s="1"/>
  <c r="K289" i="3"/>
  <c r="K288" i="3" s="1"/>
  <c r="L289" i="3"/>
  <c r="L288" i="3" s="1"/>
  <c r="I293" i="3"/>
  <c r="I292" i="3" s="1"/>
  <c r="J293" i="3"/>
  <c r="J292" i="3" s="1"/>
  <c r="K293" i="3"/>
  <c r="K292" i="3" s="1"/>
  <c r="L293" i="3"/>
  <c r="L292" i="3" s="1"/>
  <c r="I297" i="3"/>
  <c r="I296" i="3" s="1"/>
  <c r="J297" i="3"/>
  <c r="J296" i="3" s="1"/>
  <c r="K297" i="3"/>
  <c r="K296" i="3" s="1"/>
  <c r="L297" i="3"/>
  <c r="L296" i="3" s="1"/>
  <c r="I301" i="3"/>
  <c r="I300" i="3" s="1"/>
  <c r="J301" i="3"/>
  <c r="J300" i="3" s="1"/>
  <c r="K301" i="3"/>
  <c r="K300" i="3" s="1"/>
  <c r="L301" i="3"/>
  <c r="L300" i="3" s="1"/>
  <c r="I304" i="3"/>
  <c r="I303" i="3" s="1"/>
  <c r="J304" i="3"/>
  <c r="J303" i="3" s="1"/>
  <c r="K304" i="3"/>
  <c r="K303" i="3" s="1"/>
  <c r="L304" i="3"/>
  <c r="L303" i="3" s="1"/>
  <c r="I307" i="3"/>
  <c r="I306" i="3" s="1"/>
  <c r="J307" i="3"/>
  <c r="J306" i="3" s="1"/>
  <c r="K307" i="3"/>
  <c r="K306" i="3" s="1"/>
  <c r="L307" i="3"/>
  <c r="L306" i="3" s="1"/>
  <c r="I314" i="3"/>
  <c r="I313" i="3" s="1"/>
  <c r="J314" i="3"/>
  <c r="J313" i="3" s="1"/>
  <c r="K314" i="3"/>
  <c r="K313" i="3" s="1"/>
  <c r="L314" i="3"/>
  <c r="L313" i="3" s="1"/>
  <c r="I325" i="3"/>
  <c r="I324" i="3" s="1"/>
  <c r="J325" i="3"/>
  <c r="J324" i="3" s="1"/>
  <c r="K325" i="3"/>
  <c r="K324" i="3" s="1"/>
  <c r="L325" i="3"/>
  <c r="L324" i="3" s="1"/>
  <c r="I329" i="3"/>
  <c r="I328" i="3" s="1"/>
  <c r="J329" i="3"/>
  <c r="J328" i="3" s="1"/>
  <c r="K329" i="3"/>
  <c r="K328" i="3" s="1"/>
  <c r="L329" i="3"/>
  <c r="L328" i="3" s="1"/>
  <c r="I333" i="3"/>
  <c r="I332" i="3" s="1"/>
  <c r="J333" i="3"/>
  <c r="J332" i="3" s="1"/>
  <c r="K333" i="3"/>
  <c r="K332" i="3" s="1"/>
  <c r="L333" i="3"/>
  <c r="L332" i="3" s="1"/>
  <c r="I337" i="3"/>
  <c r="I336" i="3" s="1"/>
  <c r="J337" i="3"/>
  <c r="J336" i="3" s="1"/>
  <c r="K337" i="3"/>
  <c r="K336" i="3" s="1"/>
  <c r="L337" i="3"/>
  <c r="L336" i="3" s="1"/>
  <c r="I340" i="3"/>
  <c r="I339" i="3" s="1"/>
  <c r="J340" i="3"/>
  <c r="J339" i="3" s="1"/>
  <c r="K340" i="3"/>
  <c r="K339" i="3" s="1"/>
  <c r="L340" i="3"/>
  <c r="L339" i="3" s="1"/>
  <c r="I343" i="3"/>
  <c r="I342" i="3" s="1"/>
  <c r="J343" i="3"/>
  <c r="J342" i="3" s="1"/>
  <c r="K343" i="3"/>
  <c r="K342" i="3" s="1"/>
  <c r="L343" i="3"/>
  <c r="L342" i="3" s="1"/>
  <c r="I348" i="3"/>
  <c r="I347" i="3" s="1"/>
  <c r="J348" i="3"/>
  <c r="J347" i="3" s="1"/>
  <c r="K348" i="3"/>
  <c r="K347" i="3" s="1"/>
  <c r="L348" i="3"/>
  <c r="L347" i="3" s="1"/>
  <c r="I359" i="3"/>
  <c r="I358" i="3" s="1"/>
  <c r="J359" i="3"/>
  <c r="J358" i="3" s="1"/>
  <c r="K359" i="3"/>
  <c r="K358" i="3" s="1"/>
  <c r="L359" i="3"/>
  <c r="L358" i="3" s="1"/>
  <c r="I364" i="3"/>
  <c r="I362" i="3" s="1"/>
  <c r="J364" i="3"/>
  <c r="J362" i="3" s="1"/>
  <c r="K364" i="3"/>
  <c r="K362" i="3" s="1"/>
  <c r="L364" i="3"/>
  <c r="L362" i="3" s="1"/>
  <c r="I368" i="3"/>
  <c r="I367" i="3" s="1"/>
  <c r="J368" i="3"/>
  <c r="J367" i="3" s="1"/>
  <c r="K368" i="3"/>
  <c r="K367" i="3" s="1"/>
  <c r="L368" i="3"/>
  <c r="L367" i="3" s="1"/>
  <c r="I372" i="3"/>
  <c r="I371" i="3" s="1"/>
  <c r="J372" i="3"/>
  <c r="J371" i="3" s="1"/>
  <c r="K372" i="3"/>
  <c r="K371" i="3" s="1"/>
  <c r="L372" i="3"/>
  <c r="L371" i="3" s="1"/>
  <c r="I375" i="3"/>
  <c r="I374" i="3" s="1"/>
  <c r="J375" i="3"/>
  <c r="J374" i="3" s="1"/>
  <c r="K375" i="3"/>
  <c r="K374" i="3" s="1"/>
  <c r="L375" i="3"/>
  <c r="L374" i="3" s="1"/>
  <c r="I378" i="3"/>
  <c r="I377" i="3" s="1"/>
  <c r="J378" i="3"/>
  <c r="J377" i="3" s="1"/>
  <c r="K378" i="3"/>
  <c r="K377" i="3" s="1"/>
  <c r="L378" i="3"/>
  <c r="L377" i="3" s="1"/>
  <c r="I34" i="2"/>
  <c r="I33" i="2" s="1"/>
  <c r="I32" i="2" s="1"/>
  <c r="J34" i="2"/>
  <c r="J33" i="2" s="1"/>
  <c r="J32" i="2" s="1"/>
  <c r="K34" i="2"/>
  <c r="K33" i="2" s="1"/>
  <c r="K32" i="2" s="1"/>
  <c r="L34" i="2"/>
  <c r="L33" i="2" s="1"/>
  <c r="L32" i="2" s="1"/>
  <c r="I39" i="2"/>
  <c r="I38" i="2" s="1"/>
  <c r="I37" i="2" s="1"/>
  <c r="J39" i="2"/>
  <c r="J38" i="2" s="1"/>
  <c r="J37" i="2" s="1"/>
  <c r="K39" i="2"/>
  <c r="K38" i="2" s="1"/>
  <c r="K37" i="2" s="1"/>
  <c r="L39" i="2"/>
  <c r="L38" i="2" s="1"/>
  <c r="L37" i="2" s="1"/>
  <c r="I44" i="2"/>
  <c r="I43" i="2" s="1"/>
  <c r="I42" i="2" s="1"/>
  <c r="I41" i="2" s="1"/>
  <c r="J44" i="2"/>
  <c r="J43" i="2" s="1"/>
  <c r="J42" i="2" s="1"/>
  <c r="J41" i="2" s="1"/>
  <c r="K44" i="2"/>
  <c r="K43" i="2" s="1"/>
  <c r="K42" i="2" s="1"/>
  <c r="K41" i="2" s="1"/>
  <c r="L44" i="2"/>
  <c r="L43" i="2" s="1"/>
  <c r="L42" i="2" s="1"/>
  <c r="L41" i="2" s="1"/>
  <c r="I67" i="2"/>
  <c r="I66" i="2" s="1"/>
  <c r="J67" i="2"/>
  <c r="J66" i="2" s="1"/>
  <c r="K67" i="2"/>
  <c r="K66" i="2" s="1"/>
  <c r="L67" i="2"/>
  <c r="L66" i="2" s="1"/>
  <c r="I72" i="2"/>
  <c r="I71" i="2" s="1"/>
  <c r="J72" i="2"/>
  <c r="J71" i="2" s="1"/>
  <c r="K72" i="2"/>
  <c r="K71" i="2" s="1"/>
  <c r="L72" i="2"/>
  <c r="L71" i="2" s="1"/>
  <c r="I77" i="2"/>
  <c r="I76" i="2" s="1"/>
  <c r="J77" i="2"/>
  <c r="J76" i="2" s="1"/>
  <c r="K77" i="2"/>
  <c r="K76" i="2" s="1"/>
  <c r="L77" i="2"/>
  <c r="L76" i="2" s="1"/>
  <c r="I83" i="2"/>
  <c r="I82" i="2" s="1"/>
  <c r="I81" i="2" s="1"/>
  <c r="J83" i="2"/>
  <c r="J82" i="2" s="1"/>
  <c r="J81" i="2" s="1"/>
  <c r="K83" i="2"/>
  <c r="K82" i="2" s="1"/>
  <c r="K81" i="2" s="1"/>
  <c r="L83" i="2"/>
  <c r="L82" i="2" s="1"/>
  <c r="L81" i="2" s="1"/>
  <c r="I88" i="2"/>
  <c r="I87" i="2" s="1"/>
  <c r="I86" i="2" s="1"/>
  <c r="I85" i="2" s="1"/>
  <c r="J88" i="2"/>
  <c r="J87" i="2" s="1"/>
  <c r="J86" i="2" s="1"/>
  <c r="J85" i="2" s="1"/>
  <c r="K88" i="2"/>
  <c r="K87" i="2" s="1"/>
  <c r="K86" i="2" s="1"/>
  <c r="K85" i="2" s="1"/>
  <c r="L88" i="2"/>
  <c r="L87" i="2" s="1"/>
  <c r="L86" i="2" s="1"/>
  <c r="L85" i="2" s="1"/>
  <c r="I96" i="2"/>
  <c r="I95" i="2" s="1"/>
  <c r="I94" i="2" s="1"/>
  <c r="J96" i="2"/>
  <c r="J95" i="2" s="1"/>
  <c r="J94" i="2" s="1"/>
  <c r="K96" i="2"/>
  <c r="K95" i="2" s="1"/>
  <c r="K94" i="2" s="1"/>
  <c r="L96" i="2"/>
  <c r="L95" i="2" s="1"/>
  <c r="L94" i="2" s="1"/>
  <c r="I101" i="2"/>
  <c r="I100" i="2" s="1"/>
  <c r="I99" i="2" s="1"/>
  <c r="J101" i="2"/>
  <c r="J100" i="2" s="1"/>
  <c r="J99" i="2" s="1"/>
  <c r="K101" i="2"/>
  <c r="K100" i="2" s="1"/>
  <c r="K99" i="2" s="1"/>
  <c r="L101" i="2"/>
  <c r="L100" i="2" s="1"/>
  <c r="L99" i="2" s="1"/>
  <c r="I106" i="2"/>
  <c r="I105" i="2" s="1"/>
  <c r="I104" i="2" s="1"/>
  <c r="I93" i="2" s="1"/>
  <c r="J106" i="2"/>
  <c r="J105" i="2" s="1"/>
  <c r="J104" i="2" s="1"/>
  <c r="K106" i="2"/>
  <c r="K105" i="2" s="1"/>
  <c r="K104" i="2" s="1"/>
  <c r="L106" i="2"/>
  <c r="L105" i="2" s="1"/>
  <c r="L104" i="2" s="1"/>
  <c r="I112" i="2"/>
  <c r="I111" i="2" s="1"/>
  <c r="I110" i="2" s="1"/>
  <c r="J112" i="2"/>
  <c r="J111" i="2" s="1"/>
  <c r="J110" i="2" s="1"/>
  <c r="K112" i="2"/>
  <c r="K111" i="2" s="1"/>
  <c r="K110" i="2" s="1"/>
  <c r="L112" i="2"/>
  <c r="L111" i="2" s="1"/>
  <c r="L110" i="2" s="1"/>
  <c r="I117" i="2"/>
  <c r="I116" i="2" s="1"/>
  <c r="I115" i="2" s="1"/>
  <c r="J117" i="2"/>
  <c r="J116" i="2" s="1"/>
  <c r="J115" i="2" s="1"/>
  <c r="K117" i="2"/>
  <c r="K116" i="2" s="1"/>
  <c r="K115" i="2" s="1"/>
  <c r="L117" i="2"/>
  <c r="L116" i="2" s="1"/>
  <c r="L115" i="2" s="1"/>
  <c r="I121" i="2"/>
  <c r="I120" i="2" s="1"/>
  <c r="I119" i="2" s="1"/>
  <c r="J121" i="2"/>
  <c r="J120" i="2" s="1"/>
  <c r="J119" i="2" s="1"/>
  <c r="K121" i="2"/>
  <c r="K120" i="2" s="1"/>
  <c r="K119" i="2" s="1"/>
  <c r="L121" i="2"/>
  <c r="L120" i="2" s="1"/>
  <c r="L119" i="2" s="1"/>
  <c r="I125" i="2"/>
  <c r="I124" i="2" s="1"/>
  <c r="I123" i="2" s="1"/>
  <c r="J125" i="2"/>
  <c r="J124" i="2" s="1"/>
  <c r="J123" i="2" s="1"/>
  <c r="K125" i="2"/>
  <c r="K124" i="2" s="1"/>
  <c r="K123" i="2" s="1"/>
  <c r="L125" i="2"/>
  <c r="L124" i="2" s="1"/>
  <c r="L123" i="2" s="1"/>
  <c r="I129" i="2"/>
  <c r="I128" i="2" s="1"/>
  <c r="I127" i="2" s="1"/>
  <c r="J129" i="2"/>
  <c r="J128" i="2" s="1"/>
  <c r="J127" i="2" s="1"/>
  <c r="K129" i="2"/>
  <c r="K128" i="2" s="1"/>
  <c r="K127" i="2" s="1"/>
  <c r="L129" i="2"/>
  <c r="L128" i="2" s="1"/>
  <c r="L127" i="2" s="1"/>
  <c r="I135" i="2"/>
  <c r="I134" i="2" s="1"/>
  <c r="I133" i="2" s="1"/>
  <c r="J135" i="2"/>
  <c r="J134" i="2" s="1"/>
  <c r="J133" i="2" s="1"/>
  <c r="K135" i="2"/>
  <c r="K134" i="2" s="1"/>
  <c r="K133" i="2" s="1"/>
  <c r="L135" i="2"/>
  <c r="L134" i="2" s="1"/>
  <c r="L133" i="2" s="1"/>
  <c r="I140" i="2"/>
  <c r="I139" i="2" s="1"/>
  <c r="I138" i="2" s="1"/>
  <c r="J140" i="2"/>
  <c r="J139" i="2" s="1"/>
  <c r="J138" i="2" s="1"/>
  <c r="K140" i="2"/>
  <c r="K139" i="2" s="1"/>
  <c r="K138" i="2" s="1"/>
  <c r="L140" i="2"/>
  <c r="L139" i="2" s="1"/>
  <c r="L138" i="2" s="1"/>
  <c r="I145" i="2"/>
  <c r="I144" i="2" s="1"/>
  <c r="I143" i="2" s="1"/>
  <c r="J145" i="2"/>
  <c r="J144" i="2" s="1"/>
  <c r="J143" i="2" s="1"/>
  <c r="K145" i="2"/>
  <c r="K144" i="2" s="1"/>
  <c r="K143" i="2" s="1"/>
  <c r="L145" i="2"/>
  <c r="L144" i="2" s="1"/>
  <c r="L143" i="2" s="1"/>
  <c r="I151" i="2"/>
  <c r="I150" i="2" s="1"/>
  <c r="J151" i="2"/>
  <c r="J150" i="2" s="1"/>
  <c r="K151" i="2"/>
  <c r="K150" i="2" s="1"/>
  <c r="L151" i="2"/>
  <c r="L150" i="2" s="1"/>
  <c r="I155" i="2"/>
  <c r="I154" i="2" s="1"/>
  <c r="J155" i="2"/>
  <c r="J154" i="2" s="1"/>
  <c r="J149" i="2" s="1"/>
  <c r="J148" i="2" s="1"/>
  <c r="K155" i="2"/>
  <c r="K154" i="2" s="1"/>
  <c r="L155" i="2"/>
  <c r="L154" i="2" s="1"/>
  <c r="I160" i="2"/>
  <c r="I159" i="2" s="1"/>
  <c r="I158" i="2" s="1"/>
  <c r="J160" i="2"/>
  <c r="J159" i="2" s="1"/>
  <c r="J158" i="2" s="1"/>
  <c r="K160" i="2"/>
  <c r="K159" i="2" s="1"/>
  <c r="K158" i="2" s="1"/>
  <c r="L160" i="2"/>
  <c r="L159" i="2" s="1"/>
  <c r="L158" i="2" s="1"/>
  <c r="I164" i="2"/>
  <c r="I163" i="2" s="1"/>
  <c r="J164" i="2"/>
  <c r="J163" i="2" s="1"/>
  <c r="K164" i="2"/>
  <c r="K163" i="2" s="1"/>
  <c r="L164" i="2"/>
  <c r="L163" i="2" s="1"/>
  <c r="I169" i="2"/>
  <c r="I168" i="2" s="1"/>
  <c r="I162" i="2" s="1"/>
  <c r="I157" i="2" s="1"/>
  <c r="J169" i="2"/>
  <c r="J168" i="2" s="1"/>
  <c r="K169" i="2"/>
  <c r="K168" i="2" s="1"/>
  <c r="L169" i="2"/>
  <c r="L168" i="2" s="1"/>
  <c r="I178" i="2"/>
  <c r="I177" i="2" s="1"/>
  <c r="J178" i="2"/>
  <c r="J177" i="2" s="1"/>
  <c r="K178" i="2"/>
  <c r="K177" i="2" s="1"/>
  <c r="L178" i="2"/>
  <c r="L177" i="2" s="1"/>
  <c r="I181" i="2"/>
  <c r="I180" i="2" s="1"/>
  <c r="J181" i="2"/>
  <c r="J180" i="2" s="1"/>
  <c r="K181" i="2"/>
  <c r="K180" i="2" s="1"/>
  <c r="L181" i="2"/>
  <c r="L180" i="2" s="1"/>
  <c r="I186" i="2"/>
  <c r="I185" i="2" s="1"/>
  <c r="J186" i="2"/>
  <c r="J185" i="2" s="1"/>
  <c r="K186" i="2"/>
  <c r="K185" i="2" s="1"/>
  <c r="L186" i="2"/>
  <c r="L185" i="2" s="1"/>
  <c r="I190" i="2"/>
  <c r="I189" i="2" s="1"/>
  <c r="J190" i="2"/>
  <c r="J189" i="2" s="1"/>
  <c r="K190" i="2"/>
  <c r="K189" i="2" s="1"/>
  <c r="L190" i="2"/>
  <c r="L189" i="2" s="1"/>
  <c r="I195" i="2"/>
  <c r="I194" i="2" s="1"/>
  <c r="J195" i="2"/>
  <c r="J194" i="2" s="1"/>
  <c r="K195" i="2"/>
  <c r="K194" i="2" s="1"/>
  <c r="L195" i="2"/>
  <c r="L194" i="2" s="1"/>
  <c r="I199" i="2"/>
  <c r="I198" i="2" s="1"/>
  <c r="I197" i="2" s="1"/>
  <c r="J199" i="2"/>
  <c r="J198" i="2" s="1"/>
  <c r="J197" i="2" s="1"/>
  <c r="K199" i="2"/>
  <c r="K198" i="2" s="1"/>
  <c r="K197" i="2" s="1"/>
  <c r="L199" i="2"/>
  <c r="L198" i="2" s="1"/>
  <c r="L197" i="2" s="1"/>
  <c r="I207" i="2"/>
  <c r="I206" i="2" s="1"/>
  <c r="J207" i="2"/>
  <c r="J206" i="2" s="1"/>
  <c r="K207" i="2"/>
  <c r="K206" i="2" s="1"/>
  <c r="L207" i="2"/>
  <c r="L206" i="2" s="1"/>
  <c r="I211" i="2"/>
  <c r="I210" i="2" s="1"/>
  <c r="J211" i="2"/>
  <c r="J210" i="2" s="1"/>
  <c r="K211" i="2"/>
  <c r="K210" i="2" s="1"/>
  <c r="L211" i="2"/>
  <c r="L210" i="2" s="1"/>
  <c r="I218" i="2"/>
  <c r="I217" i="2" s="1"/>
  <c r="I216" i="2" s="1"/>
  <c r="J218" i="2"/>
  <c r="J217" i="2" s="1"/>
  <c r="J216" i="2" s="1"/>
  <c r="K218" i="2"/>
  <c r="K217" i="2" s="1"/>
  <c r="K216" i="2" s="1"/>
  <c r="L218" i="2"/>
  <c r="L217" i="2" s="1"/>
  <c r="L216" i="2" s="1"/>
  <c r="I222" i="2"/>
  <c r="I221" i="2" s="1"/>
  <c r="I220" i="2" s="1"/>
  <c r="J222" i="2"/>
  <c r="J221" i="2" s="1"/>
  <c r="J220" i="2" s="1"/>
  <c r="K222" i="2"/>
  <c r="K221" i="2" s="1"/>
  <c r="K220" i="2" s="1"/>
  <c r="L222" i="2"/>
  <c r="L221" i="2" s="1"/>
  <c r="L220" i="2" s="1"/>
  <c r="I229" i="2"/>
  <c r="I228" i="2" s="1"/>
  <c r="J229" i="2"/>
  <c r="J228" i="2" s="1"/>
  <c r="K229" i="2"/>
  <c r="K228" i="2" s="1"/>
  <c r="L229" i="2"/>
  <c r="L228" i="2" s="1"/>
  <c r="I235" i="2"/>
  <c r="I234" i="2" s="1"/>
  <c r="J235" i="2"/>
  <c r="J234" i="2" s="1"/>
  <c r="K235" i="2"/>
  <c r="K234" i="2" s="1"/>
  <c r="L235" i="2"/>
  <c r="L234" i="2" s="1"/>
  <c r="I239" i="2"/>
  <c r="I238" i="2" s="1"/>
  <c r="J239" i="2"/>
  <c r="J238" i="2" s="1"/>
  <c r="K239" i="2"/>
  <c r="K238" i="2" s="1"/>
  <c r="L239" i="2"/>
  <c r="L238" i="2" s="1"/>
  <c r="I243" i="2"/>
  <c r="I242" i="2" s="1"/>
  <c r="J243" i="2"/>
  <c r="J242" i="2" s="1"/>
  <c r="K243" i="2"/>
  <c r="K242" i="2" s="1"/>
  <c r="L243" i="2"/>
  <c r="L242" i="2" s="1"/>
  <c r="I248" i="2"/>
  <c r="I246" i="2" s="1"/>
  <c r="J248" i="2"/>
  <c r="J246" i="2" s="1"/>
  <c r="K248" i="2"/>
  <c r="K246" i="2" s="1"/>
  <c r="L248" i="2"/>
  <c r="L246" i="2" s="1"/>
  <c r="I251" i="2"/>
  <c r="I250" i="2" s="1"/>
  <c r="J251" i="2"/>
  <c r="J250" i="2" s="1"/>
  <c r="K251" i="2"/>
  <c r="K250" i="2" s="1"/>
  <c r="L251" i="2"/>
  <c r="L250" i="2" s="1"/>
  <c r="I254" i="2"/>
  <c r="I253" i="2" s="1"/>
  <c r="J254" i="2"/>
  <c r="J253" i="2" s="1"/>
  <c r="K254" i="2"/>
  <c r="K253" i="2" s="1"/>
  <c r="L254" i="2"/>
  <c r="L253" i="2" s="1"/>
  <c r="I259" i="2"/>
  <c r="I258" i="2" s="1"/>
  <c r="J259" i="2"/>
  <c r="J258" i="2" s="1"/>
  <c r="K259" i="2"/>
  <c r="K258" i="2" s="1"/>
  <c r="L259" i="2"/>
  <c r="L258" i="2" s="1"/>
  <c r="I265" i="2"/>
  <c r="I264" i="2" s="1"/>
  <c r="J265" i="2"/>
  <c r="J264" i="2" s="1"/>
  <c r="K265" i="2"/>
  <c r="K264" i="2" s="1"/>
  <c r="L265" i="2"/>
  <c r="L264" i="2" s="1"/>
  <c r="I269" i="2"/>
  <c r="I268" i="2" s="1"/>
  <c r="J269" i="2"/>
  <c r="J268" i="2" s="1"/>
  <c r="K269" i="2"/>
  <c r="K268" i="2" s="1"/>
  <c r="L269" i="2"/>
  <c r="L268" i="2" s="1"/>
  <c r="I273" i="2"/>
  <c r="I272" i="2" s="1"/>
  <c r="J273" i="2"/>
  <c r="J272" i="2" s="1"/>
  <c r="K273" i="2"/>
  <c r="K272" i="2" s="1"/>
  <c r="L273" i="2"/>
  <c r="L272" i="2" s="1"/>
  <c r="I277" i="2"/>
  <c r="I276" i="2" s="1"/>
  <c r="J277" i="2"/>
  <c r="J276" i="2" s="1"/>
  <c r="K277" i="2"/>
  <c r="K276" i="2" s="1"/>
  <c r="L277" i="2"/>
  <c r="L276" i="2" s="1"/>
  <c r="I280" i="2"/>
  <c r="I279" i="2" s="1"/>
  <c r="J280" i="2"/>
  <c r="J279" i="2" s="1"/>
  <c r="K280" i="2"/>
  <c r="K279" i="2" s="1"/>
  <c r="L280" i="2"/>
  <c r="L279" i="2" s="1"/>
  <c r="I283" i="2"/>
  <c r="I282" i="2" s="1"/>
  <c r="J283" i="2"/>
  <c r="J282" i="2" s="1"/>
  <c r="K283" i="2"/>
  <c r="K282" i="2" s="1"/>
  <c r="L283" i="2"/>
  <c r="L282" i="2" s="1"/>
  <c r="I290" i="2"/>
  <c r="I289" i="2" s="1"/>
  <c r="J290" i="2"/>
  <c r="J289" i="2" s="1"/>
  <c r="K290" i="2"/>
  <c r="K289" i="2" s="1"/>
  <c r="L290" i="2"/>
  <c r="L289" i="2" s="1"/>
  <c r="I295" i="2"/>
  <c r="I294" i="2" s="1"/>
  <c r="J295" i="2"/>
  <c r="J294" i="2" s="1"/>
  <c r="K295" i="2"/>
  <c r="K294" i="2" s="1"/>
  <c r="L295" i="2"/>
  <c r="L294" i="2" s="1"/>
  <c r="I299" i="2"/>
  <c r="I298" i="2" s="1"/>
  <c r="J299" i="2"/>
  <c r="J298" i="2" s="1"/>
  <c r="K299" i="2"/>
  <c r="K298" i="2" s="1"/>
  <c r="L299" i="2"/>
  <c r="L298" i="2" s="1"/>
  <c r="I303" i="2"/>
  <c r="I302" i="2" s="1"/>
  <c r="J303" i="2"/>
  <c r="J302" i="2" s="1"/>
  <c r="K303" i="2"/>
  <c r="K302" i="2" s="1"/>
  <c r="L303" i="2"/>
  <c r="L302" i="2" s="1"/>
  <c r="I307" i="2"/>
  <c r="I306" i="2" s="1"/>
  <c r="J307" i="2"/>
  <c r="J306" i="2" s="1"/>
  <c r="K307" i="2"/>
  <c r="K306" i="2" s="1"/>
  <c r="L307" i="2"/>
  <c r="L306" i="2" s="1"/>
  <c r="I310" i="2"/>
  <c r="I309" i="2" s="1"/>
  <c r="J310" i="2"/>
  <c r="J309" i="2" s="1"/>
  <c r="K310" i="2"/>
  <c r="K309" i="2" s="1"/>
  <c r="L310" i="2"/>
  <c r="L309" i="2" s="1"/>
  <c r="I313" i="2"/>
  <c r="I312" i="2" s="1"/>
  <c r="J313" i="2"/>
  <c r="J312" i="2" s="1"/>
  <c r="K313" i="2"/>
  <c r="K312" i="2" s="1"/>
  <c r="L313" i="2"/>
  <c r="L312" i="2" s="1"/>
  <c r="I318" i="2"/>
  <c r="I317" i="2" s="1"/>
  <c r="J318" i="2"/>
  <c r="J317" i="2" s="1"/>
  <c r="K318" i="2"/>
  <c r="K317" i="2" s="1"/>
  <c r="L318" i="2"/>
  <c r="L317" i="2" s="1"/>
  <c r="I323" i="2"/>
  <c r="I322" i="2" s="1"/>
  <c r="J323" i="2"/>
  <c r="J322" i="2" s="1"/>
  <c r="K323" i="2"/>
  <c r="K322" i="2" s="1"/>
  <c r="L323" i="2"/>
  <c r="L322" i="2" s="1"/>
  <c r="I327" i="2"/>
  <c r="I326" i="2" s="1"/>
  <c r="J327" i="2"/>
  <c r="J326" i="2" s="1"/>
  <c r="K327" i="2"/>
  <c r="K326" i="2" s="1"/>
  <c r="L327" i="2"/>
  <c r="L326" i="2" s="1"/>
  <c r="I332" i="2"/>
  <c r="I331" i="2" s="1"/>
  <c r="J332" i="2"/>
  <c r="J331" i="2" s="1"/>
  <c r="K332" i="2"/>
  <c r="K331" i="2" s="1"/>
  <c r="L332" i="2"/>
  <c r="L331" i="2" s="1"/>
  <c r="I336" i="2"/>
  <c r="I335" i="2" s="1"/>
  <c r="J336" i="2"/>
  <c r="J335" i="2" s="1"/>
  <c r="K336" i="2"/>
  <c r="K335" i="2" s="1"/>
  <c r="L336" i="2"/>
  <c r="L335" i="2" s="1"/>
  <c r="I339" i="2"/>
  <c r="I338" i="2" s="1"/>
  <c r="J339" i="2"/>
  <c r="J338" i="2" s="1"/>
  <c r="K339" i="2"/>
  <c r="K338" i="2" s="1"/>
  <c r="L339" i="2"/>
  <c r="L338" i="2" s="1"/>
  <c r="I342" i="2"/>
  <c r="I341" i="2" s="1"/>
  <c r="J342" i="2"/>
  <c r="J341" i="2" s="1"/>
  <c r="K342" i="2"/>
  <c r="K341" i="2" s="1"/>
  <c r="L342" i="2"/>
  <c r="L341" i="2" s="1"/>
  <c r="I34" i="1"/>
  <c r="I33" i="1" s="1"/>
  <c r="I32" i="1" s="1"/>
  <c r="J34" i="1"/>
  <c r="J33" i="1" s="1"/>
  <c r="J32" i="1" s="1"/>
  <c r="K34" i="1"/>
  <c r="K33" i="1" s="1"/>
  <c r="K32" i="1" s="1"/>
  <c r="L34" i="1"/>
  <c r="L33" i="1" s="1"/>
  <c r="L32" i="1" s="1"/>
  <c r="I39" i="1"/>
  <c r="I38" i="1" s="1"/>
  <c r="I37" i="1" s="1"/>
  <c r="J39" i="1"/>
  <c r="J38" i="1" s="1"/>
  <c r="J37" i="1" s="1"/>
  <c r="K39" i="1"/>
  <c r="K38" i="1" s="1"/>
  <c r="K37" i="1" s="1"/>
  <c r="L39" i="1"/>
  <c r="L38" i="1" s="1"/>
  <c r="L37" i="1" s="1"/>
  <c r="I44" i="1"/>
  <c r="I43" i="1" s="1"/>
  <c r="I42" i="1" s="1"/>
  <c r="I41" i="1" s="1"/>
  <c r="J44" i="1"/>
  <c r="J43" i="1" s="1"/>
  <c r="J42" i="1" s="1"/>
  <c r="J41" i="1" s="1"/>
  <c r="K44" i="1"/>
  <c r="K43" i="1" s="1"/>
  <c r="K42" i="1" s="1"/>
  <c r="K41" i="1" s="1"/>
  <c r="L44" i="1"/>
  <c r="L43" i="1" s="1"/>
  <c r="L42" i="1" s="1"/>
  <c r="L41" i="1" s="1"/>
  <c r="I67" i="1"/>
  <c r="I66" i="1" s="1"/>
  <c r="J67" i="1"/>
  <c r="J66" i="1" s="1"/>
  <c r="K67" i="1"/>
  <c r="K66" i="1" s="1"/>
  <c r="L67" i="1"/>
  <c r="L66" i="1" s="1"/>
  <c r="I72" i="1"/>
  <c r="I71" i="1" s="1"/>
  <c r="J72" i="1"/>
  <c r="J71" i="1" s="1"/>
  <c r="K72" i="1"/>
  <c r="K71" i="1" s="1"/>
  <c r="L72" i="1"/>
  <c r="L71" i="1" s="1"/>
  <c r="I77" i="1"/>
  <c r="I76" i="1" s="1"/>
  <c r="J77" i="1"/>
  <c r="J76" i="1" s="1"/>
  <c r="K77" i="1"/>
  <c r="K76" i="1" s="1"/>
  <c r="L77" i="1"/>
  <c r="L76" i="1" s="1"/>
  <c r="I83" i="1"/>
  <c r="I82" i="1" s="1"/>
  <c r="I81" i="1" s="1"/>
  <c r="J83" i="1"/>
  <c r="J82" i="1" s="1"/>
  <c r="J81" i="1" s="1"/>
  <c r="K83" i="1"/>
  <c r="K82" i="1" s="1"/>
  <c r="K81" i="1" s="1"/>
  <c r="L83" i="1"/>
  <c r="L82" i="1" s="1"/>
  <c r="L81" i="1" s="1"/>
  <c r="I88" i="1"/>
  <c r="I87" i="1" s="1"/>
  <c r="I86" i="1" s="1"/>
  <c r="I85" i="1" s="1"/>
  <c r="J88" i="1"/>
  <c r="J87" i="1" s="1"/>
  <c r="J86" i="1" s="1"/>
  <c r="J85" i="1" s="1"/>
  <c r="K88" i="1"/>
  <c r="K87" i="1" s="1"/>
  <c r="K86" i="1" s="1"/>
  <c r="K85" i="1" s="1"/>
  <c r="L88" i="1"/>
  <c r="L87" i="1" s="1"/>
  <c r="L86" i="1" s="1"/>
  <c r="L85" i="1" s="1"/>
  <c r="I96" i="1"/>
  <c r="I95" i="1" s="1"/>
  <c r="I94" i="1" s="1"/>
  <c r="J96" i="1"/>
  <c r="J95" i="1" s="1"/>
  <c r="J94" i="1" s="1"/>
  <c r="K96" i="1"/>
  <c r="K95" i="1" s="1"/>
  <c r="K94" i="1" s="1"/>
  <c r="L96" i="1"/>
  <c r="L95" i="1" s="1"/>
  <c r="L94" i="1" s="1"/>
  <c r="I101" i="1"/>
  <c r="I100" i="1" s="1"/>
  <c r="I99" i="1" s="1"/>
  <c r="J101" i="1"/>
  <c r="J100" i="1" s="1"/>
  <c r="J99" i="1" s="1"/>
  <c r="K101" i="1"/>
  <c r="K100" i="1" s="1"/>
  <c r="K99" i="1" s="1"/>
  <c r="L101" i="1"/>
  <c r="L100" i="1" s="1"/>
  <c r="L99" i="1" s="1"/>
  <c r="I106" i="1"/>
  <c r="I105" i="1" s="1"/>
  <c r="I104" i="1" s="1"/>
  <c r="J106" i="1"/>
  <c r="J105" i="1" s="1"/>
  <c r="J104" i="1" s="1"/>
  <c r="K106" i="1"/>
  <c r="K105" i="1" s="1"/>
  <c r="K104" i="1" s="1"/>
  <c r="L106" i="1"/>
  <c r="L105" i="1" s="1"/>
  <c r="L104" i="1" s="1"/>
  <c r="I112" i="1"/>
  <c r="I111" i="1" s="1"/>
  <c r="I110" i="1" s="1"/>
  <c r="J112" i="1"/>
  <c r="J111" i="1" s="1"/>
  <c r="J110" i="1" s="1"/>
  <c r="K112" i="1"/>
  <c r="K111" i="1" s="1"/>
  <c r="K110" i="1" s="1"/>
  <c r="L112" i="1"/>
  <c r="L111" i="1" s="1"/>
  <c r="L110" i="1" s="1"/>
  <c r="I117" i="1"/>
  <c r="I116" i="1" s="1"/>
  <c r="I115" i="1" s="1"/>
  <c r="J117" i="1"/>
  <c r="J116" i="1" s="1"/>
  <c r="J115" i="1" s="1"/>
  <c r="K117" i="1"/>
  <c r="K116" i="1" s="1"/>
  <c r="K115" i="1" s="1"/>
  <c r="L117" i="1"/>
  <c r="L116" i="1" s="1"/>
  <c r="L115" i="1" s="1"/>
  <c r="I121" i="1"/>
  <c r="I120" i="1" s="1"/>
  <c r="I119" i="1" s="1"/>
  <c r="J121" i="1"/>
  <c r="J120" i="1" s="1"/>
  <c r="J119" i="1" s="1"/>
  <c r="K121" i="1"/>
  <c r="K120" i="1" s="1"/>
  <c r="K119" i="1" s="1"/>
  <c r="L121" i="1"/>
  <c r="L120" i="1" s="1"/>
  <c r="L119" i="1" s="1"/>
  <c r="I125" i="1"/>
  <c r="I124" i="1" s="1"/>
  <c r="I123" i="1" s="1"/>
  <c r="J125" i="1"/>
  <c r="J124" i="1" s="1"/>
  <c r="J123" i="1" s="1"/>
  <c r="K125" i="1"/>
  <c r="K124" i="1" s="1"/>
  <c r="K123" i="1" s="1"/>
  <c r="L125" i="1"/>
  <c r="L124" i="1" s="1"/>
  <c r="L123" i="1" s="1"/>
  <c r="I129" i="1"/>
  <c r="I128" i="1" s="1"/>
  <c r="I127" i="1" s="1"/>
  <c r="J129" i="1"/>
  <c r="J128" i="1" s="1"/>
  <c r="J127" i="1" s="1"/>
  <c r="K129" i="1"/>
  <c r="K128" i="1" s="1"/>
  <c r="K127" i="1" s="1"/>
  <c r="L129" i="1"/>
  <c r="L128" i="1" s="1"/>
  <c r="L127" i="1" s="1"/>
  <c r="I135" i="1"/>
  <c r="I134" i="1" s="1"/>
  <c r="I133" i="1" s="1"/>
  <c r="J135" i="1"/>
  <c r="J134" i="1" s="1"/>
  <c r="J133" i="1" s="1"/>
  <c r="K135" i="1"/>
  <c r="K134" i="1" s="1"/>
  <c r="K133" i="1" s="1"/>
  <c r="L135" i="1"/>
  <c r="L134" i="1" s="1"/>
  <c r="L133" i="1" s="1"/>
  <c r="I140" i="1"/>
  <c r="I139" i="1" s="1"/>
  <c r="I138" i="1" s="1"/>
  <c r="J140" i="1"/>
  <c r="J139" i="1" s="1"/>
  <c r="J138" i="1" s="1"/>
  <c r="K140" i="1"/>
  <c r="K139" i="1" s="1"/>
  <c r="K138" i="1" s="1"/>
  <c r="L140" i="1"/>
  <c r="L139" i="1" s="1"/>
  <c r="L138" i="1" s="1"/>
  <c r="I145" i="1"/>
  <c r="I144" i="1" s="1"/>
  <c r="I143" i="1" s="1"/>
  <c r="J145" i="1"/>
  <c r="J144" i="1" s="1"/>
  <c r="J143" i="1" s="1"/>
  <c r="K145" i="1"/>
  <c r="K144" i="1" s="1"/>
  <c r="K143" i="1" s="1"/>
  <c r="L145" i="1"/>
  <c r="L144" i="1" s="1"/>
  <c r="L143" i="1" s="1"/>
  <c r="I151" i="1"/>
  <c r="I150" i="1" s="1"/>
  <c r="J151" i="1"/>
  <c r="J150" i="1" s="1"/>
  <c r="K151" i="1"/>
  <c r="K150" i="1" s="1"/>
  <c r="L151" i="1"/>
  <c r="L150" i="1" s="1"/>
  <c r="I155" i="1"/>
  <c r="I154" i="1" s="1"/>
  <c r="J155" i="1"/>
  <c r="J154" i="1" s="1"/>
  <c r="K155" i="1"/>
  <c r="K154" i="1" s="1"/>
  <c r="L155" i="1"/>
  <c r="L154" i="1" s="1"/>
  <c r="I160" i="1"/>
  <c r="I159" i="1" s="1"/>
  <c r="I158" i="1" s="1"/>
  <c r="J160" i="1"/>
  <c r="J159" i="1" s="1"/>
  <c r="J158" i="1" s="1"/>
  <c r="K160" i="1"/>
  <c r="K159" i="1" s="1"/>
  <c r="K158" i="1" s="1"/>
  <c r="L160" i="1"/>
  <c r="L159" i="1" s="1"/>
  <c r="L158" i="1" s="1"/>
  <c r="I164" i="1"/>
  <c r="I163" i="1" s="1"/>
  <c r="J164" i="1"/>
  <c r="J163" i="1" s="1"/>
  <c r="K164" i="1"/>
  <c r="K163" i="1" s="1"/>
  <c r="L164" i="1"/>
  <c r="L163" i="1" s="1"/>
  <c r="I169" i="1"/>
  <c r="I168" i="1" s="1"/>
  <c r="J169" i="1"/>
  <c r="J168" i="1" s="1"/>
  <c r="K169" i="1"/>
  <c r="K168" i="1" s="1"/>
  <c r="L169" i="1"/>
  <c r="L168" i="1" s="1"/>
  <c r="I178" i="1"/>
  <c r="I177" i="1" s="1"/>
  <c r="J178" i="1"/>
  <c r="J177" i="1" s="1"/>
  <c r="K178" i="1"/>
  <c r="K177" i="1" s="1"/>
  <c r="L178" i="1"/>
  <c r="L177" i="1" s="1"/>
  <c r="I181" i="1"/>
  <c r="I180" i="1" s="1"/>
  <c r="J181" i="1"/>
  <c r="J180" i="1" s="1"/>
  <c r="K181" i="1"/>
  <c r="K180" i="1" s="1"/>
  <c r="L181" i="1"/>
  <c r="L180" i="1" s="1"/>
  <c r="I186" i="1"/>
  <c r="I185" i="1" s="1"/>
  <c r="J186" i="1"/>
  <c r="J185" i="1" s="1"/>
  <c r="K186" i="1"/>
  <c r="K185" i="1" s="1"/>
  <c r="L186" i="1"/>
  <c r="L185" i="1" s="1"/>
  <c r="I190" i="1"/>
  <c r="I189" i="1" s="1"/>
  <c r="J190" i="1"/>
  <c r="J189" i="1" s="1"/>
  <c r="K190" i="1"/>
  <c r="K189" i="1" s="1"/>
  <c r="L190" i="1"/>
  <c r="L189" i="1" s="1"/>
  <c r="I195" i="1"/>
  <c r="I194" i="1" s="1"/>
  <c r="J195" i="1"/>
  <c r="J194" i="1" s="1"/>
  <c r="K195" i="1"/>
  <c r="K194" i="1" s="1"/>
  <c r="L195" i="1"/>
  <c r="L194" i="1" s="1"/>
  <c r="I199" i="1"/>
  <c r="I198" i="1" s="1"/>
  <c r="I197" i="1" s="1"/>
  <c r="J199" i="1"/>
  <c r="J198" i="1" s="1"/>
  <c r="J197" i="1" s="1"/>
  <c r="K199" i="1"/>
  <c r="K198" i="1" s="1"/>
  <c r="K197" i="1" s="1"/>
  <c r="L199" i="1"/>
  <c r="L198" i="1" s="1"/>
  <c r="L197" i="1" s="1"/>
  <c r="I207" i="1"/>
  <c r="I206" i="1" s="1"/>
  <c r="J207" i="1"/>
  <c r="J206" i="1" s="1"/>
  <c r="K207" i="1"/>
  <c r="K206" i="1" s="1"/>
  <c r="L207" i="1"/>
  <c r="L206" i="1" s="1"/>
  <c r="I211" i="1"/>
  <c r="I210" i="1" s="1"/>
  <c r="J211" i="1"/>
  <c r="J210" i="1" s="1"/>
  <c r="K211" i="1"/>
  <c r="K210" i="1" s="1"/>
  <c r="L211" i="1"/>
  <c r="L210" i="1" s="1"/>
  <c r="I218" i="1"/>
  <c r="I217" i="1" s="1"/>
  <c r="I216" i="1" s="1"/>
  <c r="J218" i="1"/>
  <c r="J217" i="1" s="1"/>
  <c r="J216" i="1" s="1"/>
  <c r="K218" i="1"/>
  <c r="K217" i="1" s="1"/>
  <c r="K216" i="1" s="1"/>
  <c r="L218" i="1"/>
  <c r="L217" i="1" s="1"/>
  <c r="L216" i="1" s="1"/>
  <c r="I222" i="1"/>
  <c r="I221" i="1" s="1"/>
  <c r="I220" i="1" s="1"/>
  <c r="J222" i="1"/>
  <c r="J221" i="1" s="1"/>
  <c r="J220" i="1" s="1"/>
  <c r="K222" i="1"/>
  <c r="K221" i="1" s="1"/>
  <c r="K220" i="1" s="1"/>
  <c r="L222" i="1"/>
  <c r="L221" i="1" s="1"/>
  <c r="L220" i="1" s="1"/>
  <c r="I229" i="1"/>
  <c r="I228" i="1" s="1"/>
  <c r="J229" i="1"/>
  <c r="J228" i="1" s="1"/>
  <c r="K229" i="1"/>
  <c r="K228" i="1" s="1"/>
  <c r="L229" i="1"/>
  <c r="L228" i="1" s="1"/>
  <c r="I235" i="1"/>
  <c r="I234" i="1" s="1"/>
  <c r="J235" i="1"/>
  <c r="J234" i="1" s="1"/>
  <c r="K235" i="1"/>
  <c r="K234" i="1" s="1"/>
  <c r="L235" i="1"/>
  <c r="L234" i="1" s="1"/>
  <c r="I239" i="1"/>
  <c r="I238" i="1" s="1"/>
  <c r="J239" i="1"/>
  <c r="J238" i="1" s="1"/>
  <c r="K239" i="1"/>
  <c r="K238" i="1" s="1"/>
  <c r="L239" i="1"/>
  <c r="L238" i="1" s="1"/>
  <c r="I243" i="1"/>
  <c r="I242" i="1" s="1"/>
  <c r="J243" i="1"/>
  <c r="J242" i="1" s="1"/>
  <c r="K243" i="1"/>
  <c r="K242" i="1" s="1"/>
  <c r="L243" i="1"/>
  <c r="L242" i="1" s="1"/>
  <c r="I248" i="1"/>
  <c r="I246" i="1" s="1"/>
  <c r="J248" i="1"/>
  <c r="J246" i="1" s="1"/>
  <c r="K248" i="1"/>
  <c r="K246" i="1" s="1"/>
  <c r="L248" i="1"/>
  <c r="L246" i="1" s="1"/>
  <c r="I251" i="1"/>
  <c r="I250" i="1" s="1"/>
  <c r="J251" i="1"/>
  <c r="J250" i="1" s="1"/>
  <c r="K251" i="1"/>
  <c r="K250" i="1" s="1"/>
  <c r="L251" i="1"/>
  <c r="L250" i="1" s="1"/>
  <c r="I254" i="1"/>
  <c r="I253" i="1" s="1"/>
  <c r="J254" i="1"/>
  <c r="J253" i="1" s="1"/>
  <c r="K254" i="1"/>
  <c r="K253" i="1" s="1"/>
  <c r="L254" i="1"/>
  <c r="L253" i="1" s="1"/>
  <c r="I259" i="1"/>
  <c r="I258" i="1" s="1"/>
  <c r="J259" i="1"/>
  <c r="J258" i="1" s="1"/>
  <c r="K259" i="1"/>
  <c r="K258" i="1" s="1"/>
  <c r="L259" i="1"/>
  <c r="L258" i="1" s="1"/>
  <c r="I265" i="1"/>
  <c r="I264" i="1" s="1"/>
  <c r="J265" i="1"/>
  <c r="J264" i="1" s="1"/>
  <c r="K265" i="1"/>
  <c r="K264" i="1" s="1"/>
  <c r="L265" i="1"/>
  <c r="L264" i="1" s="1"/>
  <c r="I269" i="1"/>
  <c r="I268" i="1" s="1"/>
  <c r="J269" i="1"/>
  <c r="J268" i="1" s="1"/>
  <c r="K269" i="1"/>
  <c r="K268" i="1" s="1"/>
  <c r="L269" i="1"/>
  <c r="L268" i="1" s="1"/>
  <c r="I273" i="1"/>
  <c r="I272" i="1" s="1"/>
  <c r="J273" i="1"/>
  <c r="J272" i="1" s="1"/>
  <c r="K273" i="1"/>
  <c r="K272" i="1" s="1"/>
  <c r="L273" i="1"/>
  <c r="L272" i="1" s="1"/>
  <c r="I277" i="1"/>
  <c r="I276" i="1" s="1"/>
  <c r="J277" i="1"/>
  <c r="J276" i="1" s="1"/>
  <c r="K277" i="1"/>
  <c r="K276" i="1" s="1"/>
  <c r="L277" i="1"/>
  <c r="L276" i="1" s="1"/>
  <c r="I280" i="1"/>
  <c r="I279" i="1" s="1"/>
  <c r="J280" i="1"/>
  <c r="J279" i="1" s="1"/>
  <c r="K280" i="1"/>
  <c r="K279" i="1" s="1"/>
  <c r="L280" i="1"/>
  <c r="L279" i="1" s="1"/>
  <c r="I283" i="1"/>
  <c r="I282" i="1" s="1"/>
  <c r="J283" i="1"/>
  <c r="J282" i="1" s="1"/>
  <c r="K283" i="1"/>
  <c r="K282" i="1" s="1"/>
  <c r="L283" i="1"/>
  <c r="L282" i="1" s="1"/>
  <c r="I290" i="1"/>
  <c r="I289" i="1" s="1"/>
  <c r="J290" i="1"/>
  <c r="J289" i="1" s="1"/>
  <c r="K290" i="1"/>
  <c r="K289" i="1" s="1"/>
  <c r="L290" i="1"/>
  <c r="L289" i="1" s="1"/>
  <c r="I295" i="1"/>
  <c r="I294" i="1" s="1"/>
  <c r="J295" i="1"/>
  <c r="J294" i="1" s="1"/>
  <c r="K295" i="1"/>
  <c r="K294" i="1" s="1"/>
  <c r="L295" i="1"/>
  <c r="L294" i="1" s="1"/>
  <c r="I299" i="1"/>
  <c r="I298" i="1" s="1"/>
  <c r="J299" i="1"/>
  <c r="J298" i="1" s="1"/>
  <c r="K299" i="1"/>
  <c r="K298" i="1" s="1"/>
  <c r="L299" i="1"/>
  <c r="L298" i="1" s="1"/>
  <c r="I303" i="1"/>
  <c r="I302" i="1" s="1"/>
  <c r="J303" i="1"/>
  <c r="J302" i="1" s="1"/>
  <c r="K303" i="1"/>
  <c r="K302" i="1" s="1"/>
  <c r="L303" i="1"/>
  <c r="L302" i="1" s="1"/>
  <c r="I307" i="1"/>
  <c r="I306" i="1" s="1"/>
  <c r="J307" i="1"/>
  <c r="J306" i="1" s="1"/>
  <c r="K307" i="1"/>
  <c r="K306" i="1" s="1"/>
  <c r="L307" i="1"/>
  <c r="L306" i="1" s="1"/>
  <c r="I310" i="1"/>
  <c r="I309" i="1" s="1"/>
  <c r="J310" i="1"/>
  <c r="J309" i="1" s="1"/>
  <c r="K310" i="1"/>
  <c r="K309" i="1" s="1"/>
  <c r="L310" i="1"/>
  <c r="L309" i="1" s="1"/>
  <c r="I313" i="1"/>
  <c r="I312" i="1" s="1"/>
  <c r="J313" i="1"/>
  <c r="J312" i="1" s="1"/>
  <c r="K313" i="1"/>
  <c r="K312" i="1" s="1"/>
  <c r="L313" i="1"/>
  <c r="L312" i="1" s="1"/>
  <c r="I318" i="1"/>
  <c r="I317" i="1" s="1"/>
  <c r="J318" i="1"/>
  <c r="J317" i="1" s="1"/>
  <c r="K318" i="1"/>
  <c r="K317" i="1" s="1"/>
  <c r="L318" i="1"/>
  <c r="L317" i="1" s="1"/>
  <c r="I323" i="1"/>
  <c r="I322" i="1" s="1"/>
  <c r="J323" i="1"/>
  <c r="J322" i="1" s="1"/>
  <c r="K323" i="1"/>
  <c r="K322" i="1" s="1"/>
  <c r="L323" i="1"/>
  <c r="L322" i="1" s="1"/>
  <c r="I327" i="1"/>
  <c r="I326" i="1" s="1"/>
  <c r="J327" i="1"/>
  <c r="J326" i="1" s="1"/>
  <c r="K327" i="1"/>
  <c r="K326" i="1" s="1"/>
  <c r="L327" i="1"/>
  <c r="L326" i="1" s="1"/>
  <c r="I332" i="1"/>
  <c r="I331" i="1" s="1"/>
  <c r="J332" i="1"/>
  <c r="J331" i="1" s="1"/>
  <c r="K332" i="1"/>
  <c r="K331" i="1" s="1"/>
  <c r="L332" i="1"/>
  <c r="L331" i="1" s="1"/>
  <c r="I336" i="1"/>
  <c r="I335" i="1" s="1"/>
  <c r="J336" i="1"/>
  <c r="J335" i="1" s="1"/>
  <c r="K336" i="1"/>
  <c r="K335" i="1" s="1"/>
  <c r="L336" i="1"/>
  <c r="L335" i="1" s="1"/>
  <c r="I339" i="1"/>
  <c r="I338" i="1" s="1"/>
  <c r="J339" i="1"/>
  <c r="J338" i="1" s="1"/>
  <c r="K339" i="1"/>
  <c r="K338" i="1" s="1"/>
  <c r="L339" i="1"/>
  <c r="L338" i="1" s="1"/>
  <c r="I342" i="1"/>
  <c r="I341" i="1" s="1"/>
  <c r="J342" i="1"/>
  <c r="J341" i="1" s="1"/>
  <c r="K342" i="1"/>
  <c r="K341" i="1" s="1"/>
  <c r="L342" i="1"/>
  <c r="L341" i="1" s="1"/>
  <c r="I156" i="3"/>
  <c r="I155" i="3" s="1"/>
  <c r="K65" i="2"/>
  <c r="K64" i="2" s="1"/>
  <c r="K93" i="1"/>
  <c r="I30" i="4" l="1"/>
  <c r="L176" i="1"/>
  <c r="L31" i="2"/>
  <c r="K227" i="1"/>
  <c r="K205" i="1"/>
  <c r="K109" i="1"/>
  <c r="L93" i="2"/>
  <c r="K31" i="3"/>
  <c r="L176" i="2"/>
  <c r="I287" i="2"/>
  <c r="I176" i="2"/>
  <c r="L312" i="3"/>
  <c r="J312" i="3"/>
  <c r="K287" i="2"/>
  <c r="J30" i="4"/>
  <c r="I287" i="1"/>
  <c r="K65" i="3"/>
  <c r="K64" i="3" s="1"/>
  <c r="J65" i="1"/>
  <c r="J64" i="1" s="1"/>
  <c r="K287" i="1"/>
  <c r="I132" i="2"/>
  <c r="L132" i="2"/>
  <c r="J177" i="4"/>
  <c r="L295" i="4"/>
  <c r="K295" i="4"/>
  <c r="J230" i="4"/>
  <c r="L177" i="4"/>
  <c r="K177" i="4"/>
  <c r="J295" i="4"/>
  <c r="I177" i="4"/>
  <c r="I176" i="4" s="1"/>
  <c r="K30" i="4"/>
  <c r="J287" i="2"/>
  <c r="L149" i="1"/>
  <c r="L148" i="1" s="1"/>
  <c r="I257" i="1"/>
  <c r="K65" i="1"/>
  <c r="K64" i="1" s="1"/>
  <c r="L30" i="4"/>
  <c r="L149" i="2"/>
  <c r="L148" i="2" s="1"/>
  <c r="I205" i="2"/>
  <c r="J176" i="2"/>
  <c r="K93" i="2"/>
  <c r="J227" i="2"/>
  <c r="I109" i="2"/>
  <c r="L65" i="2"/>
  <c r="L64" i="2" s="1"/>
  <c r="I316" i="1"/>
  <c r="L316" i="1"/>
  <c r="J287" i="1"/>
  <c r="J257" i="1"/>
  <c r="I227" i="1"/>
  <c r="L162" i="1"/>
  <c r="L157" i="1" s="1"/>
  <c r="I132" i="1"/>
  <c r="L109" i="1"/>
  <c r="J93" i="1"/>
  <c r="I65" i="1"/>
  <c r="I64" i="1" s="1"/>
  <c r="J31" i="1"/>
  <c r="L205" i="1"/>
  <c r="L175" i="1" s="1"/>
  <c r="I93" i="1"/>
  <c r="L31" i="1"/>
  <c r="K149" i="1"/>
  <c r="K148" i="1" s="1"/>
  <c r="I149" i="1"/>
  <c r="I148" i="1" s="1"/>
  <c r="J170" i="3"/>
  <c r="J165" i="3" s="1"/>
  <c r="L65" i="3"/>
  <c r="L64" i="3" s="1"/>
  <c r="L257" i="2"/>
  <c r="I227" i="2"/>
  <c r="K205" i="2"/>
  <c r="K257" i="2"/>
  <c r="L205" i="2"/>
  <c r="L175" i="2" s="1"/>
  <c r="J205" i="2"/>
  <c r="J175" i="2" s="1"/>
  <c r="I149" i="2"/>
  <c r="I148" i="2" s="1"/>
  <c r="J132" i="2"/>
  <c r="K109" i="2"/>
  <c r="J109" i="2"/>
  <c r="L227" i="2"/>
  <c r="I65" i="2"/>
  <c r="I64" i="2" s="1"/>
  <c r="J65" i="2"/>
  <c r="J64" i="2" s="1"/>
  <c r="I316" i="2"/>
  <c r="I286" i="2" s="1"/>
  <c r="J316" i="2"/>
  <c r="J286" i="2" s="1"/>
  <c r="J257" i="2"/>
  <c r="J226" i="2" s="1"/>
  <c r="J162" i="2"/>
  <c r="J157" i="2" s="1"/>
  <c r="L287" i="1"/>
  <c r="J227" i="1"/>
  <c r="I176" i="1"/>
  <c r="L257" i="1"/>
  <c r="J316" i="1"/>
  <c r="J132" i="1"/>
  <c r="L227" i="1"/>
  <c r="J162" i="1"/>
  <c r="J157" i="1" s="1"/>
  <c r="K132" i="1"/>
  <c r="K316" i="1"/>
  <c r="K257" i="1"/>
  <c r="K226" i="1" s="1"/>
  <c r="J176" i="1"/>
  <c r="I162" i="1"/>
  <c r="I157" i="1" s="1"/>
  <c r="I109" i="1"/>
  <c r="J109" i="1"/>
  <c r="L93" i="1"/>
  <c r="J205" i="1"/>
  <c r="I205" i="1"/>
  <c r="K176" i="1"/>
  <c r="L132" i="1"/>
  <c r="L65" i="1"/>
  <c r="L64" i="1" s="1"/>
  <c r="K31" i="1"/>
  <c r="I31" i="1"/>
  <c r="I170" i="3"/>
  <c r="I165" i="3" s="1"/>
  <c r="I65" i="3"/>
  <c r="I64" i="3" s="1"/>
  <c r="J31" i="3"/>
  <c r="K346" i="3"/>
  <c r="J214" i="3"/>
  <c r="J156" i="3"/>
  <c r="J155" i="3" s="1"/>
  <c r="L346" i="3"/>
  <c r="I346" i="3"/>
  <c r="I239" i="3"/>
  <c r="I214" i="3"/>
  <c r="K170" i="3"/>
  <c r="K165" i="3" s="1"/>
  <c r="L214" i="3"/>
  <c r="L170" i="3"/>
  <c r="L165" i="3" s="1"/>
  <c r="K136" i="3"/>
  <c r="K312" i="3"/>
  <c r="J275" i="3"/>
  <c r="K275" i="3"/>
  <c r="L275" i="3"/>
  <c r="L239" i="3"/>
  <c r="L136" i="3"/>
  <c r="K239" i="3"/>
  <c r="K238" i="3" s="1"/>
  <c r="I184" i="3"/>
  <c r="J93" i="3"/>
  <c r="K184" i="3"/>
  <c r="K183" i="3" s="1"/>
  <c r="K156" i="3"/>
  <c r="K155" i="3" s="1"/>
  <c r="I136" i="3"/>
  <c r="I113" i="3"/>
  <c r="L31" i="3"/>
  <c r="L109" i="2"/>
  <c r="K176" i="2"/>
  <c r="K162" i="2"/>
  <c r="K157" i="2" s="1"/>
  <c r="J93" i="2"/>
  <c r="K162" i="1"/>
  <c r="K157" i="1" s="1"/>
  <c r="J149" i="1"/>
  <c r="J148" i="1" s="1"/>
  <c r="I257" i="2"/>
  <c r="J346" i="3"/>
  <c r="L184" i="3"/>
  <c r="K113" i="3"/>
  <c r="I31" i="3"/>
  <c r="J31" i="2"/>
  <c r="I275" i="3"/>
  <c r="K93" i="3"/>
  <c r="I93" i="3"/>
  <c r="K316" i="2"/>
  <c r="L316" i="2"/>
  <c r="L287" i="2"/>
  <c r="K227" i="2"/>
  <c r="L162" i="2"/>
  <c r="L157" i="2" s="1"/>
  <c r="K132" i="2"/>
  <c r="K31" i="2"/>
  <c r="I31" i="2"/>
  <c r="I312" i="3"/>
  <c r="J239" i="3"/>
  <c r="L113" i="3"/>
  <c r="L93" i="3"/>
  <c r="K149" i="2"/>
  <c r="K148" i="2" s="1"/>
  <c r="J184" i="3"/>
  <c r="J136" i="3"/>
  <c r="J113" i="3"/>
  <c r="J65" i="3"/>
  <c r="J64" i="3" s="1"/>
  <c r="L156" i="3"/>
  <c r="L155" i="3" s="1"/>
  <c r="K226" i="2" l="1"/>
  <c r="K175" i="1"/>
  <c r="L311" i="3"/>
  <c r="I175" i="2"/>
  <c r="J311" i="3"/>
  <c r="K286" i="2"/>
  <c r="I226" i="2"/>
  <c r="K175" i="2"/>
  <c r="I30" i="2"/>
  <c r="I226" i="1"/>
  <c r="I286" i="1"/>
  <c r="J286" i="1"/>
  <c r="K286" i="1"/>
  <c r="J175" i="1"/>
  <c r="I175" i="1"/>
  <c r="L286" i="1"/>
  <c r="I311" i="3"/>
  <c r="K30" i="1"/>
  <c r="J226" i="1"/>
  <c r="L226" i="2"/>
  <c r="J176" i="4"/>
  <c r="J360" i="4" s="1"/>
  <c r="I360" i="4"/>
  <c r="J174" i="2"/>
  <c r="L226" i="1"/>
  <c r="L286" i="2"/>
  <c r="L30" i="1"/>
  <c r="I30" i="1"/>
  <c r="J30" i="1"/>
  <c r="I238" i="3"/>
  <c r="I183" i="3"/>
  <c r="L183" i="3"/>
  <c r="J183" i="3"/>
  <c r="K311" i="3"/>
  <c r="K182" i="3" s="1"/>
  <c r="L238" i="3"/>
  <c r="J238" i="3"/>
  <c r="K30" i="3"/>
  <c r="I30" i="3"/>
  <c r="L30" i="3"/>
  <c r="J30" i="3"/>
  <c r="L30" i="2"/>
  <c r="K30" i="2"/>
  <c r="J30" i="2"/>
  <c r="I174" i="2" l="1"/>
  <c r="K174" i="1"/>
  <c r="K344" i="1" s="1"/>
  <c r="L174" i="1"/>
  <c r="L344" i="1" s="1"/>
  <c r="K174" i="2"/>
  <c r="K344" i="2" s="1"/>
  <c r="I344" i="2"/>
  <c r="J344" i="2"/>
  <c r="I174" i="1"/>
  <c r="I344" i="1" s="1"/>
  <c r="J174" i="1"/>
  <c r="J344" i="1" s="1"/>
  <c r="I182" i="3"/>
  <c r="I381" i="3" s="1"/>
  <c r="L174" i="2"/>
  <c r="L344" i="2" s="1"/>
  <c r="L182" i="3"/>
  <c r="L381" i="3" s="1"/>
  <c r="J182" i="3"/>
  <c r="J381" i="3" s="1"/>
  <c r="K381" i="3"/>
  <c r="K281" i="4"/>
  <c r="K263" i="4" s="1"/>
  <c r="K230" i="4" s="1"/>
  <c r="K176" i="4" s="1"/>
  <c r="K360" i="4" s="1"/>
  <c r="L281" i="4"/>
  <c r="L263" i="4" s="1"/>
  <c r="L230" i="4" s="1"/>
  <c r="L176" i="4" s="1"/>
  <c r="L360" i="4" s="1"/>
</calcChain>
</file>

<file path=xl/sharedStrings.xml><?xml version="1.0" encoding="utf-8"?>
<sst xmlns="http://schemas.openxmlformats.org/spreadsheetml/2006/main" count="2008" uniqueCount="758">
  <si>
    <t>Departamento</t>
  </si>
  <si>
    <t>Įstaigos</t>
  </si>
  <si>
    <t>Išlaidų ekonominės klasifikacijos kodas</t>
  </si>
  <si>
    <t>Išlaidų pavadinimas</t>
  </si>
  <si>
    <t>Finansų ministerijos sumokėtos palūkanos</t>
  </si>
  <si>
    <t>ATASKAITA</t>
  </si>
  <si>
    <t>Programos</t>
  </si>
  <si>
    <t>Valstybės funkcijos</t>
  </si>
  <si>
    <t>Kodas</t>
  </si>
  <si>
    <t>IŠLAIDOS</t>
  </si>
  <si>
    <t>Asignavimų valdytojų sumokėtos palūkanos</t>
  </si>
  <si>
    <t>Kompiuterinė programinė įranga, kompiuterinės programinės įrangos licencijos</t>
  </si>
  <si>
    <t>Grynieji pinigai ir indėliai banke (užsienio valiuta)</t>
  </si>
  <si>
    <t>Grynieji pinigai</t>
  </si>
  <si>
    <t xml:space="preserve">Darbo užmokestis ir socialinis draudimas </t>
  </si>
  <si>
    <t>Darbo užmokestis</t>
  </si>
  <si>
    <t>Pajamos natūra</t>
  </si>
  <si>
    <t xml:space="preserve">Mityba </t>
  </si>
  <si>
    <t xml:space="preserve">Medikamentai (ir darbuotojų sveikatos tikrinimas) </t>
  </si>
  <si>
    <t>Ryšių paslaugos</t>
  </si>
  <si>
    <t>Transporto išlaikymas</t>
  </si>
  <si>
    <t xml:space="preserve">Spaudiniai </t>
  </si>
  <si>
    <t>Kitos prekės</t>
  </si>
  <si>
    <t xml:space="preserve">Miestų ir gyvenviečių viešasis ūkis </t>
  </si>
  <si>
    <t>Ilgalaikio materialiojo ir nematerialiojo turto nuoma</t>
  </si>
  <si>
    <t xml:space="preserve">Ilgalaikio materialiojo turto einamasis remontas </t>
  </si>
  <si>
    <t>Kvalifikacijos kėlimas</t>
  </si>
  <si>
    <t>Veiklos nuoma</t>
  </si>
  <si>
    <t>Kitos paslaugos</t>
  </si>
  <si>
    <t>Turto išlaidos</t>
  </si>
  <si>
    <t xml:space="preserve">Palūkanos </t>
  </si>
  <si>
    <t xml:space="preserve">Rezidentams, kitiems nei valdžios sektorius (tik už tiesioginę skolą) </t>
  </si>
  <si>
    <t>Valstybės biudžetui</t>
  </si>
  <si>
    <t>Savivaldybių biudžetams</t>
  </si>
  <si>
    <t>Nebiudžetiniams fondams</t>
  </si>
  <si>
    <t xml:space="preserve">Nuoma </t>
  </si>
  <si>
    <t xml:space="preserve">Subsidijos </t>
  </si>
  <si>
    <t>Subsidijos importui</t>
  </si>
  <si>
    <t>Subsidijos gaminiams</t>
  </si>
  <si>
    <t>Subsidijos gamybai</t>
  </si>
  <si>
    <t xml:space="preserve">Dotacijos </t>
  </si>
  <si>
    <t>Einamiesiems tikslams</t>
  </si>
  <si>
    <t>Kapitalui formuoti</t>
  </si>
  <si>
    <t xml:space="preserve">Įmokos į Europos Sąjungos biudžetą </t>
  </si>
  <si>
    <t xml:space="preserve">Muitai </t>
  </si>
  <si>
    <t xml:space="preserve">Bendrųjų nacionalinių pajamų nuosavi ištekliai </t>
  </si>
  <si>
    <t>Biudžeto disbalansų korekcija Jungtinės Karalystės naudai</t>
  </si>
  <si>
    <t xml:space="preserve">Socialinė parama (socialinės paramos pašalpos) </t>
  </si>
  <si>
    <t>Kitos išlaidos</t>
  </si>
  <si>
    <t xml:space="preserve">Stipendijoms </t>
  </si>
  <si>
    <t>Einamiesiems tikslams kitiems valdžios sektoriaus subjektams</t>
  </si>
  <si>
    <t xml:space="preserve">Einamiesiems tikslams ne valdžios sektoriui </t>
  </si>
  <si>
    <t xml:space="preserve">Investicijos </t>
  </si>
  <si>
    <t xml:space="preserve">Investicijos kitiems valdžios sektoriaus subjektams </t>
  </si>
  <si>
    <t>SANDORIAI DĖL MATERIALIOJO IR NEMATERIALIOJO TURTO BEI FINANSINIŲ ĮSIPAREIGOJIMŲ VYKDYMAS</t>
  </si>
  <si>
    <t>Materialiojo ir nematerialiojo turto įsigijimo išlaidos</t>
  </si>
  <si>
    <t>Ilgalaikio materialiojo turto kūrimas ir įsigijimas</t>
  </si>
  <si>
    <t xml:space="preserve">Žemė </t>
  </si>
  <si>
    <t>Gyvenamieji namai</t>
  </si>
  <si>
    <t>Negyvenamieji pastatai</t>
  </si>
  <si>
    <t>Transporto priemonės</t>
  </si>
  <si>
    <t xml:space="preserve">Vertybės </t>
  </si>
  <si>
    <t>Muziejinės vertybės</t>
  </si>
  <si>
    <t xml:space="preserve">Antikvariniai ir kiti meno kūriniai </t>
  </si>
  <si>
    <t>Kitos vertybės</t>
  </si>
  <si>
    <t xml:space="preserve">Nematerialiojo turto kūrimas ir įsigijimas </t>
  </si>
  <si>
    <t>Nematerialusis turtas</t>
  </si>
  <si>
    <t xml:space="preserve">Patentai </t>
  </si>
  <si>
    <t>Kitos atsargos</t>
  </si>
  <si>
    <t>Pagaminta produkcija</t>
  </si>
  <si>
    <t xml:space="preserve">Finansinio turto įsigijimo išlaidos (perskolinimas) </t>
  </si>
  <si>
    <t xml:space="preserve">Vidaus </t>
  </si>
  <si>
    <t xml:space="preserve">Vertybiniai popieriai (įsigyti), išskyrus akcijas </t>
  </si>
  <si>
    <t xml:space="preserve">Trumpalaikiai </t>
  </si>
  <si>
    <t xml:space="preserve">Ilgalaikiai </t>
  </si>
  <si>
    <t>Paskolos (suteiktos)</t>
  </si>
  <si>
    <t xml:space="preserve">Trumpalaikės </t>
  </si>
  <si>
    <t xml:space="preserve">Ilgalaikės </t>
  </si>
  <si>
    <t>Akcijos (įsigytos) ir kitas nuosavas kapitalas</t>
  </si>
  <si>
    <t xml:space="preserve">Užsienio </t>
  </si>
  <si>
    <t xml:space="preserve">Vertybiniai popieriai (išpirkti), išskyrus akcijas </t>
  </si>
  <si>
    <t>Paskolos (grąžintinos)</t>
  </si>
  <si>
    <t>Akcijos (parduotos) ir kitas nuosavas kapitalas</t>
  </si>
  <si>
    <t>Pervedamieji indėliai (pinigai bankuose)</t>
  </si>
  <si>
    <t xml:space="preserve">Darbo užmokestis pinigais </t>
  </si>
  <si>
    <t xml:space="preserve">Socialinio draudimo įmokos </t>
  </si>
  <si>
    <t>Prekių ir paslaugų naudojimas</t>
  </si>
  <si>
    <t xml:space="preserve">Apranga ir patalynė </t>
  </si>
  <si>
    <t>Ginklai ir karinė įranga</t>
  </si>
  <si>
    <t>Komandiruotės (transporto, apgyvendinimo, ryšio ir kitos komandiruotės išlaidos)</t>
  </si>
  <si>
    <t xml:space="preserve">Apmokėjimas samdomiems ekspertams, konsultantams ir komisinių išlaidos </t>
  </si>
  <si>
    <t xml:space="preserve">Savivaldybių sumokėtos palūkanos </t>
  </si>
  <si>
    <t xml:space="preserve">Kitiems valdymo lygiams </t>
  </si>
  <si>
    <t xml:space="preserve">Nuoma už žemę, žemės gelmių išteklius ir kitą atsirandantį gamtoje turtą </t>
  </si>
  <si>
    <t>Subsidijos iš biudžeto lėšų</t>
  </si>
  <si>
    <t xml:space="preserve">Dotacijos užsienio valstybėms </t>
  </si>
  <si>
    <t xml:space="preserve">Dotacijos tarptautinėms organizacijoms </t>
  </si>
  <si>
    <t>Dotacijos kitiems valdymo lygiams</t>
  </si>
  <si>
    <t xml:space="preserve">Tradiciniai nuosavi ištekliai </t>
  </si>
  <si>
    <t xml:space="preserve">Cukraus sektoriaus mokesčiai </t>
  </si>
  <si>
    <t xml:space="preserve">PVM nuosavi ištekliai </t>
  </si>
  <si>
    <t xml:space="preserve">Su nuosavais ištekliais susijusios baudos ir delspinigiai 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</si>
  <si>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</si>
  <si>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</si>
  <si>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</si>
  <si>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</si>
  <si>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 xml:space="preserve">Socialinė parama pinigais </t>
  </si>
  <si>
    <t xml:space="preserve">Socialinė parama natūra </t>
  </si>
  <si>
    <t xml:space="preserve">Darbdavių socialinė parama </t>
  </si>
  <si>
    <t>Darbdavių socialinė parama pinigais</t>
  </si>
  <si>
    <t>Darbdavių socialinė parama natūra</t>
  </si>
  <si>
    <t xml:space="preserve">Kitiems einamiesiems tikslams </t>
  </si>
  <si>
    <t xml:space="preserve">Einamiesiems tikslams savivaldybėms </t>
  </si>
  <si>
    <t>Investicijos ne valdžios sektoriui</t>
  </si>
  <si>
    <t xml:space="preserve">Pastatai ir statiniai </t>
  </si>
  <si>
    <t>Kiti pastatai ir statiniai</t>
  </si>
  <si>
    <t xml:space="preserve">Mašinos ir įrenginiai </t>
  </si>
  <si>
    <t>Kitos mašinos ir įrenginiai</t>
  </si>
  <si>
    <t>Kitas ilgalaikis materialusis turtas</t>
  </si>
  <si>
    <t>Naudingųjų iškasenų žvalgymo darbai</t>
  </si>
  <si>
    <t>Literatūros ir meno kūriniai</t>
  </si>
  <si>
    <t xml:space="preserve">Kitas nematerialusis turtas </t>
  </si>
  <si>
    <t>Atsargų kūrimas ir įsigijimas</t>
  </si>
  <si>
    <t xml:space="preserve">Žaliavos ir medžiagos </t>
  </si>
  <si>
    <t>Pirktos prekės, skirtos parduoti</t>
  </si>
  <si>
    <t xml:space="preserve">Grynieji pinigai ir indėliai banke (nacionaline valiuta) </t>
  </si>
  <si>
    <t>Kiti indėliai (pinigai bankuose)</t>
  </si>
  <si>
    <t xml:space="preserve">Išvestinės finansinės priemonės </t>
  </si>
  <si>
    <t xml:space="preserve">Draudimo techniniai atidėjiniai </t>
  </si>
  <si>
    <t xml:space="preserve">Kitos mokėtinos sumos </t>
  </si>
  <si>
    <t xml:space="preserve">Grynieji pinigai ir indėliai banke (užsienio valiuta) </t>
  </si>
  <si>
    <t xml:space="preserve">Išlaidos dėl finansinių įsipareigojimų vykdymo (paskolų grąžinimas) </t>
  </si>
  <si>
    <t>(parašas)</t>
  </si>
  <si>
    <t>(vardas ir pavardė)</t>
  </si>
  <si>
    <t xml:space="preserve">Investicijos, skirtos savivaldybėms </t>
  </si>
  <si>
    <t xml:space="preserve">Ilgalaikio turto įsigijimas finansinės nuomos (lizingo) būdu </t>
  </si>
  <si>
    <t>Strateginės ir neliečiamosios atsargos</t>
  </si>
  <si>
    <t xml:space="preserve">Darbo užmokestis </t>
  </si>
  <si>
    <t xml:space="preserve">IŠ VISO </t>
  </si>
  <si>
    <t>1</t>
  </si>
  <si>
    <t>4</t>
  </si>
  <si>
    <t xml:space="preserve"> ataskaitiniam laikotarpiui</t>
  </si>
  <si>
    <t xml:space="preserve"> metams</t>
  </si>
  <si>
    <t>Eil. Nr.</t>
  </si>
  <si>
    <t>Gauti asignavimai kartu su įskaitytu praėjusių metų lėšų likučiu</t>
  </si>
  <si>
    <t>5</t>
  </si>
  <si>
    <t xml:space="preserve">       </t>
  </si>
  <si>
    <t>Asignavimų planas, įskaitant patikslinimus</t>
  </si>
  <si>
    <t xml:space="preserve">Ilgalaikio turto įsigijimas  finansinės nuomos (lizingo) būdu </t>
  </si>
  <si>
    <t>Komunalinės paslaugos</t>
  </si>
  <si>
    <t>Nerezidentams</t>
  </si>
  <si>
    <t>Pervedamos lėšos (kapitalui formuoti)</t>
  </si>
  <si>
    <t>Nebaigta gamyba</t>
  </si>
  <si>
    <t xml:space="preserve">                    Ministerijos / Savivaldybės</t>
  </si>
  <si>
    <t xml:space="preserve"> </t>
  </si>
  <si>
    <t xml:space="preserve">Pervedama Europos Sąjungos, kita tarptautinė finansinė parama ir bendrojo finansavimo lėšos </t>
  </si>
  <si>
    <t>Subsidijos iš Europos Sąjungos ir kitos tarptautinės finansinės paramos (ne valdžios sektoriui)</t>
  </si>
  <si>
    <t>Biologinis turtas ir mineraliniai ištekliai</t>
  </si>
  <si>
    <t>Žemės gelmių ištekliai</t>
  </si>
  <si>
    <t>Gyvuliai ir kiti gyvūnai</t>
  </si>
  <si>
    <t>Vaismedžiai ir kiti daugiamečiai sodiniai</t>
  </si>
  <si>
    <t>BIUDŽETO IŠLAIDŲ SĄMATOS VYKDYMO</t>
  </si>
  <si>
    <t>(metinė, ketvirtinė)</t>
  </si>
  <si>
    <t>20______ M. ________________ D.</t>
  </si>
  <si>
    <t>__________________________</t>
  </si>
  <si>
    <t>_________________    Nr. _________</t>
  </si>
  <si>
    <t xml:space="preserve">                                                                      (data)</t>
  </si>
  <si>
    <t>Finansavimo šaltinio</t>
  </si>
  <si>
    <t>Panaudoti asignavimai</t>
  </si>
  <si>
    <t>Kiti trumpalaikiai indėliai (pinigai bankuose)</t>
  </si>
  <si>
    <t>Kiti ilgalaikiai indėliai (pinigai bankuose)</t>
  </si>
  <si>
    <t>(litais, ct)</t>
  </si>
  <si>
    <t xml:space="preserve"> Turto vertinimo paslaugų apmokėjimas   </t>
  </si>
  <si>
    <t>(įstaigos pavadinimas, kodas Juridinių asmenų registre, adresas)</t>
  </si>
  <si>
    <t xml:space="preserve">      (įstaigos vadovo ar jo įgalioto asmens pareigų  pavadinimas)</t>
  </si>
  <si>
    <t xml:space="preserve">  (vyriausiasis buhalteris (buhalteris)</t>
  </si>
  <si>
    <t>Forma Nr. 2 patvirtinta
Lietuvos Respublikos finansų ministro
2008 m. gruodžio 31 d. įsakymu Nr. 1K-465
(Lietuvos Respublikos finansų ministro
2013 m.             d. įsakymo Nr. 1K-       redakcija)</t>
  </si>
  <si>
    <t>(programos pavadinimas)</t>
  </si>
  <si>
    <t>vvvvvvvvvvvvvvvvvvvvvvvvvvvvvvvvvvvvvvvvvvvvvvvvvvvvvvvvvvvvvvvvvvvvvvvvvvvvvvvvvvvvvvvvvvvvvvvvvvvvvvvvvvvvvvvvvvvvvvvvvvvxxxxxxxxxxxx</t>
  </si>
  <si>
    <t>vvvvvvvvvvvvvvvvvvvvvvvvvvvvvvvvvvvvvvvvvvvvvvvvvvvvvvvvvvvvvvvvvvvvvvvvvvvvvvvvvvvvvvvvvvvvvvvvvvvvvvvvvvvvvvvvvvvvvvvvvvvvvvvvvvvvvvvvvvvvvvvvvvvvvvvvvv</t>
  </si>
  <si>
    <t>vvvvvvvvvvvvvvvvvvvvvvvvvvvvvvvvvvvvvvvvvvvvvvvvvvvvvvvvvvvv</t>
  </si>
  <si>
    <t>Forma Nr. 2 patvirtinta</t>
  </si>
  <si>
    <t>Lietuvos Respublikos finansų ministro</t>
  </si>
  <si>
    <t>2008 m. gruodžio 31 d. įsakymu Nr. 1K-465</t>
  </si>
  <si>
    <t>(Lietuvos Respublikos finansų ministro</t>
  </si>
  <si>
    <t>(eurais, ct)</t>
  </si>
  <si>
    <t xml:space="preserve">Apmokėjimas  ekspertams ir konsultantams </t>
  </si>
  <si>
    <t>Turto vertinimo paslaugų apmokėjimas</t>
  </si>
  <si>
    <r>
      <t>201</t>
    </r>
    <r>
      <rPr>
        <strike/>
        <sz val="8"/>
        <color rgb="FFFF0000"/>
        <rFont val="Times New Roman Baltic"/>
        <charset val="186"/>
      </rPr>
      <t xml:space="preserve">4 </t>
    </r>
    <r>
      <rPr>
        <sz val="8"/>
        <rFont val="Times New Roman Baltic"/>
        <family val="1"/>
        <charset val="186"/>
      </rPr>
      <t xml:space="preserve">m. </t>
    </r>
    <r>
      <rPr>
        <strike/>
        <sz val="8"/>
        <color rgb="FFFF0000"/>
        <rFont val="Times New Roman Baltic"/>
        <charset val="186"/>
      </rPr>
      <t>lapkričio 28</t>
    </r>
    <r>
      <rPr>
        <sz val="8"/>
        <rFont val="Times New Roman Baltic"/>
        <family val="1"/>
        <charset val="186"/>
      </rPr>
      <t xml:space="preserve"> d. įsak. Nr. 1K-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407</t>
    </r>
    <r>
      <rPr>
        <sz val="8"/>
        <rFont val="Times New Roman Baltic"/>
        <family val="1"/>
        <charset val="186"/>
      </rPr>
      <t xml:space="preserve"> redakcija)</t>
    </r>
  </si>
  <si>
    <r>
      <t xml:space="preserve">Komandiruotės </t>
    </r>
    <r>
      <rPr>
        <strike/>
        <sz val="10"/>
        <color rgb="FFFF0000"/>
        <rFont val="Times New Roman Baltic"/>
        <charset val="186"/>
      </rPr>
      <t>(transporto, apgyvendinimo, ryšio ir kitos komandiruotės išlaidos)</t>
    </r>
  </si>
  <si>
    <r>
      <rPr>
        <strike/>
        <sz val="10"/>
        <color rgb="FFFF0000"/>
        <rFont val="Times New Roman Baltic"/>
        <charset val="186"/>
      </rPr>
      <t>Ilgalaikio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ir nematerialiojo turto nuoma </t>
    </r>
    <r>
      <rPr>
        <strike/>
        <sz val="10"/>
        <color rgb="FFFF0000"/>
        <rFont val="Times New Roman Baltic"/>
        <charset val="186"/>
      </rPr>
      <t>(įskaitant veiklos nuomą)</t>
    </r>
  </si>
  <si>
    <r>
      <rPr>
        <b/>
        <sz val="10"/>
        <rFont val="Times New Roman Baltic"/>
        <charset val="186"/>
      </rPr>
      <t>Gyvenamųjų vietovių viešasis ūkis</t>
    </r>
    <r>
      <rPr>
        <strike/>
        <sz val="10"/>
        <color rgb="FFFF0000"/>
        <rFont val="Times New Roman Baltic"/>
        <family val="1"/>
        <charset val="186"/>
      </rPr>
      <t xml:space="preserve">Miestų ir gyvenviečių viešasis ūkis </t>
    </r>
  </si>
  <si>
    <r>
      <rPr>
        <strike/>
        <sz val="10"/>
        <color rgb="FFFF0000"/>
        <rFont val="Times New Roman Baltic"/>
        <charset val="186"/>
      </rPr>
      <t>Ilgalaikio</t>
    </r>
    <r>
      <rPr>
        <strike/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M</t>
    </r>
    <r>
      <rPr>
        <strike/>
        <sz val="10"/>
        <color rgb="FFFF000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aterialiojo turto </t>
    </r>
    <r>
      <rPr>
        <b/>
        <sz val="10"/>
        <rFont val="Times New Roman Baltic"/>
        <charset val="186"/>
      </rPr>
      <t>paprastasis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einamasis</t>
    </r>
    <r>
      <rPr>
        <sz val="10"/>
        <rFont val="Times New Roman Baltic"/>
        <family val="1"/>
        <charset val="186"/>
      </rPr>
      <t xml:space="preserve"> remontas </t>
    </r>
  </si>
  <si>
    <t>Informacinių technologijų prekės ir paslaugos</t>
  </si>
  <si>
    <t>Reprezentacija</t>
  </si>
  <si>
    <r>
      <t xml:space="preserve">Kitos </t>
    </r>
    <r>
      <rPr>
        <b/>
        <sz val="10"/>
        <rFont val="Times New Roman Baltic"/>
        <charset val="186"/>
      </rPr>
      <t>prekės ir</t>
    </r>
    <r>
      <rPr>
        <sz val="10"/>
        <rFont val="Times New Roman Baltic"/>
        <family val="1"/>
        <charset val="186"/>
      </rPr>
      <t xml:space="preserve"> paslaugos</t>
    </r>
  </si>
  <si>
    <r>
      <rPr>
        <b/>
        <sz val="10"/>
        <rFont val="Times New Roman Baltic"/>
        <charset val="186"/>
      </rPr>
      <t>Palūkanos</t>
    </r>
    <r>
      <rPr>
        <b/>
        <strike/>
        <sz val="10"/>
        <color rgb="FFFF0000"/>
        <rFont val="Times New Roman Baltic"/>
        <charset val="186"/>
      </rPr>
      <t>Turto išlaidos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</si>
  <si>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charset val="186"/>
      </rPr>
      <t>erezidentams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</si>
  <si>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erezidentams</t>
    </r>
  </si>
  <si>
    <r>
      <rPr>
        <b/>
        <sz val="10"/>
        <rFont val="Times New Roman Baltic"/>
        <charset val="186"/>
      </rPr>
      <t>Palūkanos r</t>
    </r>
    <r>
      <rPr>
        <strike/>
        <sz val="10"/>
        <color rgb="FFFF0000"/>
        <rFont val="Times New Roman Baltic"/>
        <charset val="186"/>
      </rPr>
      <t>R</t>
    </r>
    <r>
      <rPr>
        <sz val="10"/>
        <rFont val="Times New Roman Baltic"/>
        <charset val="186"/>
      </rPr>
      <t xml:space="preserve">ezidentams, kitiems nei valdžios sektorius (tik už tiesioginę skolą) </t>
    </r>
  </si>
  <si>
    <r>
      <t xml:space="preserve">Palūkanos </t>
    </r>
    <r>
      <rPr>
        <b/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charset val="186"/>
      </rPr>
      <t xml:space="preserve">itiems </t>
    </r>
    <r>
      <rPr>
        <b/>
        <sz val="10"/>
        <rFont val="Times New Roman Baltic"/>
        <charset val="186"/>
      </rPr>
      <t>valdžios sektoriaus</t>
    </r>
    <r>
      <rPr>
        <sz val="10"/>
        <color rgb="FFFF000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subjektams</t>
    </r>
  </si>
  <si>
    <r>
      <rPr>
        <b/>
        <sz val="10"/>
        <rFont val="Times New Roman Baltic"/>
        <charset val="186"/>
      </rPr>
      <t>Palūkanos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alstybės biudžetui</t>
    </r>
  </si>
  <si>
    <r>
      <rPr>
        <b/>
        <sz val="10"/>
        <rFont val="Times New Roman Baltic"/>
        <charset val="186"/>
      </rPr>
      <t>Palūkanos s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>avivaldybių biudžetams</t>
    </r>
  </si>
  <si>
    <r>
      <rPr>
        <b/>
        <sz val="10"/>
        <rFont val="Times New Roman Baltic"/>
        <charset val="186"/>
      </rPr>
      <t>Palūkanos n</t>
    </r>
    <r>
      <rPr>
        <strike/>
        <sz val="10"/>
        <color rgb="FFFF0000"/>
        <rFont val="Times New Roman Baltic"/>
        <charset val="186"/>
      </rPr>
      <t>N</t>
    </r>
    <r>
      <rPr>
        <sz val="10"/>
        <rFont val="Times New Roman Baltic"/>
        <family val="1"/>
        <charset val="186"/>
      </rPr>
      <t>ebiudžetiniams fondams</t>
    </r>
  </si>
  <si>
    <r>
      <rPr>
        <b/>
        <sz val="10"/>
        <rFont val="Times New Roman Baltic"/>
        <charset val="186"/>
      </rPr>
      <t>Dotacijos užsienio valstybėms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</si>
  <si>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užsienio valstybėms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</si>
  <si>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Dotacijos tarptautinėms organizacijoms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</si>
  <si>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tarptautinėms organizacijoms turtui įsigyti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Kapitalui formuoti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</si>
  <si>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trike/>
        <sz val="10"/>
        <color rgb="FFFF0000"/>
        <rFont val="Times New Roman Baltic"/>
        <charset val="186"/>
      </rPr>
      <t>valdymo lygiams</t>
    </r>
  </si>
  <si>
    <r>
      <t xml:space="preserve">Dotacijos kitiems </t>
    </r>
    <r>
      <rPr>
        <b/>
        <sz val="10"/>
        <rFont val="Times New Roman Baltic"/>
        <charset val="186"/>
      </rPr>
      <t>valdžios sektoriaus subjektams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valdymo lygiams</t>
    </r>
    <r>
      <rPr>
        <b/>
        <sz val="10"/>
        <rFont val="Times New Roman Baltic"/>
        <charset val="186"/>
      </rPr>
      <t>einamiesiems tikslams</t>
    </r>
  </si>
  <si>
    <r>
      <rPr>
        <b/>
        <sz val="10"/>
        <rFont val="Times New Roman Baltic"/>
        <charset val="186"/>
      </rPr>
      <t>Dotacijos kitiems valdžios sektoriaus subjektams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</si>
  <si>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Dotacijos savivaldybėms einamiesiems tikslams</t>
    </r>
    <r>
      <rPr>
        <strike/>
        <sz val="10"/>
        <color rgb="FFFF0000"/>
        <rFont val="Times New Roman Baltic"/>
        <charset val="186"/>
      </rPr>
      <t>Kapitalui formuoti</t>
    </r>
  </si>
  <si>
    <t>Dotacijos kitiems valdžios sektoriaus subjektams turtui įsigyti</t>
  </si>
  <si>
    <t>Dotacijos savivaldybėms turtui įsigyti</t>
  </si>
  <si>
    <r>
      <t>Su nuosavais ištekliais susijusios baudos</t>
    </r>
    <r>
      <rPr>
        <b/>
        <sz val="10"/>
        <rFont val="Times New Roman Baltic"/>
        <charset val="186"/>
      </rPr>
      <t>,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</t>
    </r>
    <r>
      <rPr>
        <sz val="10"/>
        <rFont val="Times New Roman Baltic"/>
        <charset val="186"/>
      </rPr>
      <t xml:space="preserve"> delspinigiai </t>
    </r>
    <r>
      <rPr>
        <b/>
        <sz val="10"/>
        <rFont val="Times New Roman Baltic"/>
        <charset val="186"/>
      </rPr>
      <t>ir neigiamos palūkanos</t>
    </r>
  </si>
  <si>
    <t>Rentos</t>
  </si>
  <si>
    <r>
      <rPr>
        <b/>
        <sz val="10"/>
        <rFont val="Times New Roman Baltic"/>
        <charset val="186"/>
      </rPr>
      <t>Kitos išlaido</t>
    </r>
    <r>
      <rPr>
        <sz val="10"/>
        <rFont val="Times New Roman Baltic"/>
        <family val="1"/>
        <charset val="186"/>
      </rPr>
      <t xml:space="preserve">s </t>
    </r>
    <r>
      <rPr>
        <b/>
        <sz val="10"/>
        <rFont val="Times New Roman Baltic"/>
        <charset val="186"/>
      </rPr>
      <t>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</si>
  <si>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Kitos išlaidos 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 xml:space="preserve">itiems einamiesiems tikslams </t>
    </r>
  </si>
  <si>
    <t>Neigiama valiutos kurso įtaka</t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</si>
  <si>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</si>
  <si>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Kitos išlaidos turtui įsigyti</t>
    </r>
    <r>
      <rPr>
        <strike/>
        <sz val="10"/>
        <color rgb="FFFF0000"/>
        <rFont val="Times New Roman Baltic"/>
        <charset val="186"/>
      </rPr>
      <t>Pervedamos lėšos (kapitalui formuoti)</t>
    </r>
  </si>
  <si>
    <r>
      <t xml:space="preserve">Subsidijos </t>
    </r>
    <r>
      <rPr>
        <b/>
        <sz val="10"/>
        <rFont val="Times New Roman Baltic"/>
        <charset val="186"/>
      </rPr>
      <t>iš Europos Sąjungos ir kitos tarptautinės finansinės paramos (ne valdžios sektoriui)</t>
    </r>
  </si>
  <si>
    <r>
      <t>Pervedam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>os</t>
    </r>
    <r>
      <rPr>
        <sz val="10"/>
        <rFont val="Times New Roman Baltic"/>
        <charset val="186"/>
      </rPr>
      <t xml:space="preserve"> Europos Sąjungos, kita tarptautinė finansinė parama ir bendrojo finansavimo lėšos 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</si>
  <si>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</si>
  <si>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savivaldybėms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</si>
  <si>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kitiems valdžios sektoriaus subjektams</t>
    </r>
  </si>
  <si>
    <r>
      <rPr>
        <b/>
        <sz val="10"/>
        <rFont val="Times New Roman Baltic"/>
        <charset val="186"/>
      </rPr>
      <t>Pervedamos Europos Sąjungos, kita tarptautinė finansinė parama ir bendrojo finansavimo lėšos e</t>
    </r>
    <r>
      <rPr>
        <strike/>
        <sz val="10"/>
        <color rgb="FFFF0000"/>
        <rFont val="Times New Roman Baltic"/>
        <charset val="186"/>
      </rPr>
      <t>E</t>
    </r>
    <r>
      <rPr>
        <sz val="10"/>
        <rFont val="Times New Roman Baltic"/>
        <family val="1"/>
        <charset val="186"/>
      </rPr>
      <t>inamiesiems tikslams ne valdžios sektoriui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</si>
  <si>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investicijoms</t>
    </r>
    <r>
      <rPr>
        <strike/>
        <sz val="10"/>
        <color rgb="FFFF0000"/>
        <rFont val="Times New Roman Baltic"/>
        <charset val="186"/>
      </rPr>
      <t>Kapitalui formuoti</t>
    </r>
  </si>
  <si>
    <r>
      <rPr>
        <b/>
        <sz val="10"/>
        <rFont val="Times New Roman Baltic"/>
        <charset val="186"/>
      </rPr>
      <t>Pervedamos Europos</t>
    </r>
    <r>
      <rPr>
        <sz val="10"/>
        <rFont val="Times New Roman Baltic"/>
        <charset val="186"/>
      </rPr>
      <t xml:space="preserve"> s</t>
    </r>
    <r>
      <rPr>
        <b/>
        <sz val="10"/>
        <rFont val="Times New Roman Baltic"/>
        <charset val="186"/>
      </rPr>
      <t>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</si>
  <si>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trike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>s</t>
    </r>
    <r>
      <rPr>
        <strike/>
        <sz val="10"/>
        <color rgb="FFFF0000"/>
        <rFont val="Times New Roman Baltic"/>
        <charset val="186"/>
      </rPr>
      <t>,</t>
    </r>
    <r>
      <rPr>
        <sz val="10"/>
        <rFont val="Times New Roman Baltic"/>
        <family val="1"/>
        <charset val="186"/>
      </rPr>
      <t xml:space="preserve"> skirto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savivaldybėms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</si>
  <si>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</t>
    </r>
    <r>
      <rPr>
        <b/>
        <sz val="10"/>
        <rFont val="Times New Roman Baltic"/>
        <charset val="186"/>
      </rPr>
      <t>m</t>
    </r>
    <r>
      <rPr>
        <sz val="10"/>
        <rFont val="Times New Roman Baltic"/>
        <family val="1"/>
        <charset val="186"/>
      </rPr>
      <t xml:space="preserve">s kitiems valdžios sektoriaus subjektams </t>
    </r>
  </si>
  <si>
    <r>
      <rPr>
        <b/>
        <sz val="10"/>
        <rFont val="Times New Roman Baltic"/>
        <charset val="186"/>
      </rPr>
      <t>Pervedamos Europos sąjungos, kitos tarptautinės finansinės paramos ir bendrojo finansavimo lėšos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>nvesticijos ne valdžios sektoriui</t>
    </r>
  </si>
  <si>
    <r>
      <t>Žemė</t>
    </r>
    <r>
      <rPr>
        <b/>
        <sz val="10"/>
        <rFont val="Times New Roman Baltic"/>
        <charset val="186"/>
      </rPr>
      <t>s įsigyjimo išlaidos</t>
    </r>
    <r>
      <rPr>
        <sz val="10"/>
        <rFont val="Times New Roman Baltic"/>
        <family val="1"/>
        <charset val="186"/>
      </rPr>
      <t xml:space="preserve"> </t>
    </r>
  </si>
  <si>
    <r>
      <t>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</si>
  <si>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nam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trike/>
        <sz val="10"/>
        <color rgb="FFFF0000"/>
        <rFont val="Times New Roman Baltic"/>
        <charset val="186"/>
      </rPr>
      <t>įsigyjimo išlaidos</t>
    </r>
  </si>
  <si>
    <r>
      <t>Negyvenam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ieji</t>
    </r>
    <r>
      <rPr>
        <sz val="10"/>
        <rFont val="Times New Roman Baltic"/>
        <family val="1"/>
        <charset val="186"/>
      </rPr>
      <t xml:space="preserve"> pastat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</si>
  <si>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 xml:space="preserve">Infrastruktūros ir </t>
    </r>
    <r>
      <rPr>
        <sz val="10"/>
        <rFont val="Times New Roman Baltic"/>
        <charset val="186"/>
      </rPr>
      <t>k</t>
    </r>
    <r>
      <rPr>
        <strike/>
        <sz val="10"/>
        <color rgb="FFFF0000"/>
        <rFont val="Times New Roman Baltic"/>
        <charset val="186"/>
      </rPr>
      <t>K</t>
    </r>
    <r>
      <rPr>
        <sz val="10"/>
        <rFont val="Times New Roman Baltic"/>
        <family val="1"/>
        <charset val="186"/>
      </rPr>
      <t>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pastatai </t>
    </r>
    <r>
      <rPr>
        <sz val="10"/>
        <rFont val="Times New Roman Baltic"/>
        <family val="1"/>
        <charset val="186"/>
      </rPr>
      <t>ir statini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</si>
  <si>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</si>
  <si>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Transporto priemon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</si>
  <si>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mašin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įrengini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</si>
  <si>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Ginkl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karinė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</si>
  <si>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Kultūros ir kitų 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ertybių</t>
    </r>
    <r>
      <rPr>
        <strike/>
        <sz val="10"/>
        <color rgb="FFFF0000"/>
        <rFont val="Times New Roman Baltic"/>
        <charset val="186"/>
      </rPr>
      <t>ės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</si>
  <si>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M</t>
    </r>
    <r>
      <rPr>
        <sz val="10"/>
        <rFont val="Times New Roman Baltic"/>
        <family val="1"/>
        <charset val="186"/>
      </rPr>
      <t>uziejin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b/>
        <sz val="10"/>
        <rFont val="Times New Roman Baltic"/>
        <charset val="186"/>
      </rPr>
      <t xml:space="preserve"> įsigyjimo išlaidos</t>
    </r>
  </si>
  <si>
    <r>
      <t>Antikvarini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i </t>
    </r>
    <r>
      <rPr>
        <sz val="10"/>
        <rFont val="Times New Roman Baltic"/>
        <family val="1"/>
        <charset val="186"/>
      </rPr>
      <t>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b/>
        <sz val="10"/>
        <rFont val="Times New Roman Baltic"/>
        <charset val="186"/>
      </rPr>
      <t xml:space="preserve"> 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</si>
  <si>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vertyb</t>
    </r>
    <r>
      <rPr>
        <b/>
        <sz val="10"/>
        <rFont val="Times New Roman Baltic"/>
        <charset val="186"/>
      </rPr>
      <t>ių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</si>
  <si>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ilgalaiki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</si>
  <si>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Nematerialiojo turto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</si>
  <si>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Kompiuterinė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programinė</t>
    </r>
    <r>
      <rPr>
        <b/>
        <sz val="10"/>
        <rFont val="Times New Roman Baltic"/>
        <charset val="186"/>
      </rPr>
      <t>s</t>
    </r>
    <r>
      <rPr>
        <sz val="10"/>
        <rFont val="Times New Roman Baltic"/>
        <family val="1"/>
        <charset val="186"/>
      </rPr>
      <t xml:space="preserve"> įrang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ir </t>
    </r>
    <r>
      <rPr>
        <sz val="10"/>
        <rFont val="Times New Roman Baltic"/>
        <family val="1"/>
        <charset val="186"/>
      </rPr>
      <t>kompiuterinės programinės įrangos licencij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</si>
  <si>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1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2</t>
    </r>
  </si>
  <si>
    <r>
      <rPr>
        <b/>
        <sz val="10"/>
        <rFont val="Times New Roman Baltic"/>
        <charset val="186"/>
      </rPr>
      <t>2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>3</t>
    </r>
  </si>
  <si>
    <r>
      <rPr>
        <b/>
        <sz val="10"/>
        <rFont val="Times New Roman Baltic"/>
        <charset val="186"/>
      </rPr>
      <t>3</t>
    </r>
    <r>
      <rPr>
        <strike/>
        <sz val="10"/>
        <color rgb="FFFF0000"/>
        <rFont val="Times New Roman Baltic"/>
        <family val="1"/>
        <charset val="186"/>
      </rPr>
      <t xml:space="preserve"> 4</t>
    </r>
  </si>
  <si>
    <r>
      <rPr>
        <b/>
        <sz val="10"/>
        <rFont val="Times New Roman Baltic"/>
        <charset val="186"/>
      </rPr>
      <t>4</t>
    </r>
    <r>
      <rPr>
        <sz val="10"/>
        <rFont val="Times New Roman Baltic"/>
        <charset val="186"/>
      </rPr>
      <t xml:space="preserve"> </t>
    </r>
    <r>
      <rPr>
        <strike/>
        <sz val="10"/>
        <color rgb="FFFF0000"/>
        <rFont val="Times New Roman Baltic"/>
        <family val="1"/>
        <charset val="186"/>
      </rPr>
      <t xml:space="preserve"> 5</t>
    </r>
  </si>
  <si>
    <r>
      <t>Patent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</si>
  <si>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Literatūros ir meno kūrini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</si>
  <si>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family val="1"/>
        <charset val="186"/>
      </rPr>
      <t xml:space="preserve"> nematerial</t>
    </r>
    <r>
      <rPr>
        <b/>
        <sz val="10"/>
        <rFont val="Times New Roman Baltic"/>
        <charset val="186"/>
      </rPr>
      <t>iojo</t>
    </r>
    <r>
      <rPr>
        <strike/>
        <sz val="10"/>
        <color rgb="FFFF0000"/>
        <rFont val="Times New Roman Baltic"/>
        <charset val="186"/>
      </rPr>
      <t>usis</t>
    </r>
    <r>
      <rPr>
        <sz val="10"/>
        <rFont val="Times New Roman Baltic"/>
        <family val="1"/>
        <charset val="186"/>
      </rPr>
      <t xml:space="preserve">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b/>
        <sz val="10"/>
        <rFont val="Times New Roman Baltic"/>
        <charset val="186"/>
      </rPr>
      <t xml:space="preserve"> įsigyjimo išlaidos</t>
    </r>
  </si>
  <si>
    <r>
      <t>Atsargų kūrim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>as</t>
    </r>
    <r>
      <rPr>
        <sz val="10"/>
        <rFont val="Times New Roman Baltic"/>
        <charset val="186"/>
      </rPr>
      <t xml:space="preserve"> ir įsigijim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b/>
        <sz val="10"/>
        <rFont val="Times New Roman Baltic"/>
        <charset val="186"/>
      </rPr>
      <t>išlaidos</t>
    </r>
  </si>
  <si>
    <r>
      <t>Strategin</t>
    </r>
    <r>
      <rPr>
        <sz val="10"/>
        <rFont val="Times New Roman Baltic"/>
        <charset val="186"/>
      </rPr>
      <t>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ir neliečiam</t>
    </r>
    <r>
      <rPr>
        <b/>
        <sz val="10"/>
        <rFont val="Times New Roman Baltic"/>
        <charset val="186"/>
      </rPr>
      <t>ųjų</t>
    </r>
    <r>
      <rPr>
        <strike/>
        <sz val="10"/>
        <color rgb="FFFF0000"/>
        <rFont val="Times New Roman Baltic"/>
        <charset val="186"/>
      </rPr>
      <t>osios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b/>
        <sz val="10"/>
        <rFont val="Times New Roman Baltic"/>
        <charset val="186"/>
      </rPr>
      <t>įsigyjimo išlaidos</t>
    </r>
  </si>
  <si>
    <r>
      <t>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os </t>
    </r>
    <r>
      <rPr>
        <sz val="10"/>
        <rFont val="Times New Roman Baltic"/>
        <family val="1"/>
        <charset val="186"/>
      </rPr>
      <t>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</si>
  <si>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Žaliav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ir medžiag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</si>
  <si>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Nebaigt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gamyb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</si>
  <si>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Pagamint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sz val="10"/>
        <rFont val="Times New Roman Baltic"/>
        <family val="1"/>
        <charset val="186"/>
      </rPr>
      <t xml:space="preserve"> produkcij</t>
    </r>
    <r>
      <rPr>
        <b/>
        <sz val="10"/>
        <rFont val="Times New Roman Baltic"/>
        <charset val="186"/>
      </rPr>
      <t>os</t>
    </r>
    <r>
      <rPr>
        <strike/>
        <sz val="10"/>
        <color rgb="FFFF0000"/>
        <rFont val="Times New Roman Baltic"/>
        <charset val="186"/>
      </rPr>
      <t>a</t>
    </r>
    <r>
      <rPr>
        <b/>
        <sz val="10"/>
        <rFont val="Times New Roman Baltic"/>
        <charset val="186"/>
      </rPr>
      <t xml:space="preserve"> įsigyjimo išlaidos</t>
    </r>
  </si>
  <si>
    <r>
      <rPr>
        <b/>
        <sz val="10"/>
        <rFont val="Times New Roman Baltic"/>
        <charset val="186"/>
      </rPr>
      <t>Prekių, skirtų parduoti arba perduoti įsigyjimo išlaidos</t>
    </r>
    <r>
      <rPr>
        <strike/>
        <sz val="10"/>
        <color rgb="FFFF0000"/>
        <rFont val="Times New Roman Baltic"/>
        <family val="1"/>
        <charset val="186"/>
      </rPr>
      <t>Pirktos prekės, skirtos parduoti</t>
    </r>
  </si>
  <si>
    <r>
      <t>Karini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ės</t>
    </r>
    <r>
      <rPr>
        <sz val="10"/>
        <rFont val="Times New Roman Baltic"/>
        <family val="1"/>
        <charset val="186"/>
      </rPr>
      <t xml:space="preserve"> atsarg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os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</si>
  <si>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t>Ūkinio inventoriaus įsigyjimo išlaidos</t>
  </si>
  <si>
    <t>Kitų atsargų įsigyjimo išlaidos</t>
  </si>
  <si>
    <r>
      <t xml:space="preserve">Ilgalaikio turto </t>
    </r>
    <r>
      <rPr>
        <strike/>
        <sz val="10"/>
        <color rgb="FFFF0000"/>
        <rFont val="Times New Roman Baltic"/>
        <charset val="186"/>
      </rPr>
      <t xml:space="preserve">įsigijimas </t>
    </r>
    <r>
      <rPr>
        <sz val="10"/>
        <rFont val="Times New Roman Baltic"/>
        <charset val="186"/>
      </rPr>
      <t xml:space="preserve">finansinės nuomos (lizingo) </t>
    </r>
    <r>
      <rPr>
        <strike/>
        <sz val="10"/>
        <color rgb="FFFF0000"/>
        <rFont val="Times New Roman Baltic"/>
        <charset val="186"/>
      </rPr>
      <t>būdu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išlaidos</t>
    </r>
  </si>
  <si>
    <r>
      <t>Biologinis turt</t>
    </r>
    <r>
      <rPr>
        <b/>
        <sz val="10"/>
        <rFont val="Times New Roman Baltic"/>
        <charset val="186"/>
      </rPr>
      <t>o</t>
    </r>
    <r>
      <rPr>
        <strike/>
        <sz val="10"/>
        <color rgb="FFFF0000"/>
        <rFont val="Times New Roman Baltic"/>
        <charset val="186"/>
      </rPr>
      <t xml:space="preserve">as </t>
    </r>
    <r>
      <rPr>
        <sz val="10"/>
        <rFont val="Times New Roman Baltic"/>
        <charset val="186"/>
      </rPr>
      <t>ir</t>
    </r>
    <r>
      <rPr>
        <b/>
        <sz val="10"/>
        <rFont val="Times New Roman Baltic"/>
        <charset val="186"/>
      </rPr>
      <t xml:space="preserve"> žemės gelmių </t>
    </r>
    <r>
      <rPr>
        <strike/>
        <sz val="10"/>
        <color rgb="FFFF0000"/>
        <rFont val="Times New Roman Baltic"/>
        <charset val="186"/>
      </rPr>
      <t>mineraliniai</t>
    </r>
    <r>
      <rPr>
        <sz val="10"/>
        <rFont val="Times New Roman Baltic"/>
        <charset val="186"/>
      </rPr>
      <t xml:space="preserve">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</si>
  <si>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t>Žemės gelmių ištekli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</si>
  <si>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Gyvuli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sz val="10"/>
        <rFont val="Times New Roman Baltic"/>
        <family val="1"/>
        <charset val="186"/>
      </rPr>
      <t>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gyvūn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 xml:space="preserve">ai </t>
    </r>
    <r>
      <rPr>
        <b/>
        <sz val="10"/>
        <rFont val="Times New Roman Baltic"/>
        <charset val="186"/>
      </rPr>
      <t>įsigyjimo išlaidos</t>
    </r>
  </si>
  <si>
    <r>
      <rPr>
        <b/>
        <sz val="10"/>
        <rFont val="Times New Roman Baltic"/>
        <charset val="186"/>
      </rPr>
      <t>Miškų,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v</t>
    </r>
    <r>
      <rPr>
        <strike/>
        <sz val="10"/>
        <color rgb="FFFF0000"/>
        <rFont val="Times New Roman Baltic"/>
        <charset val="186"/>
      </rPr>
      <t>V</t>
    </r>
    <r>
      <rPr>
        <sz val="10"/>
        <rFont val="Times New Roman Baltic"/>
        <family val="1"/>
        <charset val="186"/>
      </rPr>
      <t>aismedži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ai</t>
    </r>
    <r>
      <rPr>
        <sz val="10"/>
        <rFont val="Times New Roman Baltic"/>
        <family val="1"/>
        <charset val="186"/>
      </rPr>
      <t xml:space="preserve"> ir kit</t>
    </r>
    <r>
      <rPr>
        <b/>
        <sz val="10"/>
        <rFont val="Times New Roman Baltic"/>
        <charset val="186"/>
      </rPr>
      <t>ų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 xml:space="preserve">augalų </t>
    </r>
    <r>
      <rPr>
        <strike/>
        <sz val="10"/>
        <color rgb="FFFF0000"/>
        <rFont val="Times New Roman Baltic"/>
        <charset val="186"/>
      </rPr>
      <t>daugiamečiai sodiniai</t>
    </r>
    <r>
      <rPr>
        <b/>
        <strike/>
        <sz val="10"/>
        <color rgb="FFFF000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įsigyjimo išlaidos</t>
    </r>
  </si>
  <si>
    <r>
      <t>Finansinio turto</t>
    </r>
    <r>
      <rPr>
        <b/>
        <strike/>
        <sz val="10"/>
        <color rgb="FFFF0000"/>
        <rFont val="Times New Roman Baltic"/>
        <charset val="186"/>
      </rPr>
      <t xml:space="preserve"> įsigijimo</t>
    </r>
    <r>
      <rPr>
        <b/>
        <sz val="10"/>
        <color theme="3" tint="0.39997558519241921"/>
        <rFont val="Times New Roman Baltic"/>
        <charset val="186"/>
      </rPr>
      <t xml:space="preserve"> padidėjimo</t>
    </r>
    <r>
      <rPr>
        <b/>
        <sz val="10"/>
        <rFont val="Times New Roman Baltic"/>
        <charset val="186"/>
      </rPr>
      <t xml:space="preserve"> išlaidos </t>
    </r>
    <r>
      <rPr>
        <b/>
        <strike/>
        <sz val="10"/>
        <color rgb="FFFF0000"/>
        <rFont val="Times New Roman Baltic"/>
        <charset val="186"/>
      </rPr>
      <t>(perskolinimas)</t>
    </r>
    <r>
      <rPr>
        <b/>
        <strike/>
        <sz val="10"/>
        <color theme="3" tint="0.39997558519241921"/>
        <rFont val="Times New Roman Baltic"/>
        <charset val="186"/>
      </rPr>
      <t xml:space="preserve"> </t>
    </r>
    <r>
      <rPr>
        <b/>
        <sz val="10"/>
        <color theme="3" tint="0.39997558519241921"/>
        <rFont val="Times New Roman Baltic"/>
        <charset val="186"/>
      </rPr>
      <t>(finansinio turto įsigyjimas/investavimas)</t>
    </r>
  </si>
  <si>
    <r>
      <t xml:space="preserve">Vidaus </t>
    </r>
    <r>
      <rPr>
        <b/>
        <sz val="10"/>
        <rFont val="Times New Roman Baltic"/>
        <charset val="186"/>
      </rPr>
      <t>finansinio turto padidėjimo išlaidos(investavimas į 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</si>
  <si>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(nacionaline valiuta) </t>
    </r>
  </si>
  <si>
    <t xml:space="preserve">Pervedamieji indėliai </t>
  </si>
  <si>
    <t>Trumpalaikiai pervedamieji indėliai</t>
  </si>
  <si>
    <t>Ilgalaikiai pervedamieji indėliai</t>
  </si>
  <si>
    <t>Kiti trumpalaikiai indėliai</t>
  </si>
  <si>
    <t xml:space="preserve">Kiti ilgalaikiai indėliai </t>
  </si>
  <si>
    <t>Kiti indėliai</t>
  </si>
  <si>
    <r>
      <t xml:space="preserve">Vertybiniai popieriai (įsigyti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</si>
  <si>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Vertybiniai popieriai </t>
    </r>
    <r>
      <rPr>
        <b/>
        <sz val="10"/>
        <rFont val="Times New Roman Baltic"/>
        <charset val="186"/>
      </rPr>
      <t>(įsigyti iš rezidentų)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</si>
  <si>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 xml:space="preserve">Trumpalaikiai </t>
    </r>
    <r>
      <rPr>
        <b/>
        <sz val="10"/>
        <rFont val="Times New Roman Baltic"/>
        <charset val="186"/>
      </rPr>
      <t>vertybiniai popieriai (įsigyti iš rezidentų)</t>
    </r>
  </si>
  <si>
    <r>
      <t>Ilgalaikiai</t>
    </r>
    <r>
      <rPr>
        <b/>
        <sz val="10"/>
        <rFont val="Times New Roman Baltic"/>
        <charset val="186"/>
      </rPr>
      <t xml:space="preserve"> vertybiniai popieriai (įsigyti iš 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</si>
  <si>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</si>
  <si>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</si>
  <si>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rezidentų)</t>
    </r>
  </si>
  <si>
    <r>
      <t xml:space="preserve">Paskolos (suteiktos </t>
    </r>
    <r>
      <rPr>
        <b/>
        <sz val="10"/>
        <rFont val="Times New Roman Baltic"/>
        <charset val="186"/>
      </rPr>
      <t>rezidentams</t>
    </r>
    <r>
      <rPr>
        <sz val="10"/>
        <rFont val="Times New Roman Baltic"/>
        <family val="1"/>
        <charset val="186"/>
      </rPr>
      <t>)</t>
    </r>
  </si>
  <si>
    <r>
      <t>Paskolos (suteiktos</t>
    </r>
    <r>
      <rPr>
        <b/>
        <sz val="10"/>
        <rFont val="Times New Roman Baltic"/>
        <charset val="186"/>
      </rPr>
      <t xml:space="preserve"> 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</si>
  <si>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rezidentams)</t>
    </r>
  </si>
  <si>
    <r>
      <t xml:space="preserve">Ilgalaikės </t>
    </r>
    <r>
      <rPr>
        <b/>
        <sz val="10"/>
        <rFont val="Times New Roman Baltic"/>
        <charset val="186"/>
      </rPr>
      <t>paskolos (suteiktos rezidentams)</t>
    </r>
  </si>
  <si>
    <r>
      <t xml:space="preserve">Akcijos (įsigytos </t>
    </r>
    <r>
      <rPr>
        <b/>
        <sz val="10"/>
        <rFont val="Times New Roman Baltic"/>
        <charset val="186"/>
      </rPr>
      <t>iš 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</si>
  <si>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sz val="10"/>
        <rFont val="Times New Roman Baltic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</si>
  <si>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Tr</t>
    </r>
    <r>
      <rPr>
        <sz val="10"/>
        <rFont val="Times New Roman Baltic"/>
        <family val="1"/>
        <charset val="186"/>
      </rPr>
      <t xml:space="preserve">umpalaikės </t>
    </r>
    <r>
      <rPr>
        <b/>
        <sz val="10"/>
        <rFont val="Times New Roman Baltic"/>
        <charset val="186"/>
      </rPr>
      <t>mokėtinos sumos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</si>
  <si>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family val="1"/>
        <charset val="186"/>
      </rPr>
      <t xml:space="preserve">  </t>
    </r>
    <r>
      <rPr>
        <b/>
        <sz val="10"/>
        <rFont val="Times New Roman Baltic"/>
        <charset val="186"/>
      </rPr>
      <t>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</si>
  <si>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t>Užsienio</t>
    </r>
    <r>
      <rPr>
        <b/>
        <sz val="10"/>
        <rFont val="Times New Roman Baltic"/>
        <charset val="186"/>
      </rPr>
      <t xml:space="preserve"> finansinio turto padidėjimo išlaidos (investavimas į nerezidentus)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</si>
  <si>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>banke (užsienio valiuta)</t>
    </r>
  </si>
  <si>
    <r>
      <t>Grynieji pinigai ir indėliai</t>
    </r>
    <r>
      <rPr>
        <strike/>
        <sz val="10"/>
        <color rgb="FFFF0000"/>
        <rFont val="Times New Roman Baltic"/>
        <charset val="186"/>
      </rPr>
      <t xml:space="preserve"> banke (užsienio valiuta) </t>
    </r>
  </si>
  <si>
    <t>Pervedamieji indėliai</t>
  </si>
  <si>
    <t>Kiti ilgalaikiai indėliai</t>
  </si>
  <si>
    <r>
      <t xml:space="preserve">Vertybiniai popieriai (įsigyti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>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</si>
  <si>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Trumpalaikiai</t>
    </r>
    <r>
      <rPr>
        <b/>
        <sz val="10"/>
        <rFont val="Times New Roman Baltic"/>
        <charset val="186"/>
      </rPr>
      <t xml:space="preserve"> vertybiniai popieriai (įsigyti iš nerezidentų)</t>
    </r>
  </si>
  <si>
    <r>
      <t xml:space="preserve">Ilgalaikiai  </t>
    </r>
    <r>
      <rPr>
        <b/>
        <sz val="10"/>
        <rFont val="Times New Roman Baltic"/>
        <charset val="186"/>
      </rPr>
      <t>vertybiniai popieriai (įsigyti iš nerezidentų)</t>
    </r>
  </si>
  <si>
    <r>
      <t xml:space="preserve">Išvestinės finansinės priemonės </t>
    </r>
    <r>
      <rPr>
        <b/>
        <sz val="10"/>
        <rFont val="Times New Roman Baltic"/>
        <charset val="186"/>
      </rPr>
      <t>(įsigytos iš nerezidentų)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</si>
  <si>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</si>
  <si>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(įsigytos iš nerezidentų)</t>
    </r>
  </si>
  <si>
    <r>
      <t xml:space="preserve">Paskolos (suteiktos </t>
    </r>
    <r>
      <rPr>
        <b/>
        <sz val="10"/>
        <rFont val="Times New Roman Baltic"/>
        <charset val="186"/>
      </rPr>
      <t>nerezidentams</t>
    </r>
    <r>
      <rPr>
        <sz val="10"/>
        <rFont val="Times New Roman Baltic"/>
        <family val="1"/>
        <charset val="186"/>
      </rPr>
      <t>)</t>
    </r>
  </si>
  <si>
    <r>
      <t>Trumpalaikės</t>
    </r>
    <r>
      <rPr>
        <b/>
        <sz val="10"/>
        <rFont val="Times New Roman Baltic"/>
        <charset val="186"/>
      </rPr>
      <t xml:space="preserve"> paskolos (suteiktos nerezidentams)</t>
    </r>
  </si>
  <si>
    <r>
      <t xml:space="preserve">Ilgalaikės </t>
    </r>
    <r>
      <rPr>
        <b/>
        <sz val="10"/>
        <rFont val="Times New Roman Baltic"/>
        <charset val="186"/>
      </rPr>
      <t>paskolos (suteiktos nerezidentams)</t>
    </r>
  </si>
  <si>
    <r>
      <t xml:space="preserve">Akcijos (įsigytos </t>
    </r>
    <r>
      <rPr>
        <b/>
        <sz val="10"/>
        <rFont val="Times New Roman Baltic"/>
        <charset val="186"/>
      </rPr>
      <t>iš nerezidentų</t>
    </r>
    <r>
      <rPr>
        <sz val="10"/>
        <rFont val="Times New Roman Baltic"/>
        <family val="1"/>
        <charset val="186"/>
      </rPr>
      <t xml:space="preserve">)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</si>
  <si>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(suteiktos)</t>
    </r>
  </si>
  <si>
    <r>
      <rPr>
        <b/>
        <sz val="10"/>
        <rFont val="Times New Roman Baltic"/>
        <charset val="186"/>
      </rPr>
      <t>Kitos</t>
    </r>
    <r>
      <rPr>
        <sz val="10"/>
        <rFont val="Times New Roman Baltic"/>
        <charset val="186"/>
      </rPr>
      <t xml:space="preserve">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 xml:space="preserve">rumpalaikės </t>
    </r>
    <r>
      <rPr>
        <b/>
        <sz val="10"/>
        <rFont val="Times New Roman Baltic"/>
        <charset val="186"/>
      </rPr>
      <t>mokėtinos sumos (suteiktos)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</si>
  <si>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(suteiktos)</t>
    </r>
  </si>
  <si>
    <r>
      <rPr>
        <b/>
        <strike/>
        <sz val="10"/>
        <color rgb="FFFF0000"/>
        <rFont val="Times New Roman Baltic"/>
        <charset val="186"/>
      </rPr>
      <t xml:space="preserve">Išlaidos dėl </t>
    </r>
    <r>
      <rPr>
        <b/>
        <sz val="10"/>
        <color theme="3" tint="0.39997558519241921"/>
        <rFont val="Times New Roman Baltic"/>
        <charset val="186"/>
      </rPr>
      <t>F</t>
    </r>
    <r>
      <rPr>
        <b/>
        <strike/>
        <sz val="10"/>
        <color rgb="FFFF0000"/>
        <rFont val="Times New Roman Baltic"/>
        <charset val="186"/>
      </rPr>
      <t>f</t>
    </r>
    <r>
      <rPr>
        <b/>
        <sz val="10"/>
        <rFont val="Times New Roman Baltic"/>
        <charset val="186"/>
      </rPr>
      <t xml:space="preserve">inansinių įsipareigojimų vykdymo </t>
    </r>
    <r>
      <rPr>
        <b/>
        <sz val="10"/>
        <color theme="3" tint="0.39997558519241921"/>
        <rFont val="Times New Roman Baltic"/>
        <charset val="186"/>
      </rPr>
      <t>išlaidos</t>
    </r>
    <r>
      <rPr>
        <b/>
        <sz val="10"/>
        <rFont val="Times New Roman Baltic"/>
        <charset val="186"/>
      </rPr>
      <t xml:space="preserve"> (</t>
    </r>
    <r>
      <rPr>
        <b/>
        <strike/>
        <sz val="10"/>
        <color rgb="FFFF0000"/>
        <rFont val="Times New Roman Baltic"/>
        <charset val="186"/>
      </rPr>
      <t>pa</t>
    </r>
    <r>
      <rPr>
        <b/>
        <sz val="10"/>
        <rFont val="Times New Roman Baltic"/>
        <charset val="186"/>
      </rPr>
      <t xml:space="preserve">skolų grąžinimas) </t>
    </r>
  </si>
  <si>
    <r>
      <t>Vidaus</t>
    </r>
    <r>
      <rPr>
        <b/>
        <sz val="10"/>
        <rFont val="Times New Roman Baltic"/>
        <charset val="186"/>
      </rPr>
      <t xml:space="preserve"> finansinių įsipareigojimų vykdymo išlaidos (grąžinta kreditoriams rezidentams)</t>
    </r>
  </si>
  <si>
    <r>
      <rPr>
        <sz val="10"/>
        <rFont val="Times New Roman Baltic"/>
        <charset val="186"/>
      </rPr>
      <t xml:space="preserve">Grynieji pinigai ir indėliai </t>
    </r>
    <r>
      <rPr>
        <strike/>
        <sz val="10"/>
        <color rgb="FFFF0000"/>
        <rFont val="Times New Roman Baltic"/>
        <family val="1"/>
        <charset val="186"/>
      </rPr>
      <t xml:space="preserve">banke (nacionaline valiuta) </t>
    </r>
  </si>
  <si>
    <t>Kiti trumpalaikiai indėlai</t>
  </si>
  <si>
    <r>
      <t>Vertybiniai popieriai (išpirkti)</t>
    </r>
    <r>
      <rPr>
        <strike/>
        <sz val="10"/>
        <color rgb="FFFF0000"/>
        <rFont val="Times New Roman Baltic"/>
        <charset val="186"/>
      </rPr>
      <t xml:space="preserve">, išskyrus akcijas </t>
    </r>
  </si>
  <si>
    <r>
      <t>Vertybiniai popieriai (išpirkti)</t>
    </r>
    <r>
      <rPr>
        <strike/>
        <sz val="10"/>
        <color rgb="FFFF0000"/>
        <rFont val="Times New Roman Baltic"/>
        <charset val="186"/>
      </rPr>
      <t>, išskyrus akcijas</t>
    </r>
    <r>
      <rPr>
        <sz val="10"/>
        <rFont val="Times New Roman Baltic"/>
        <family val="1"/>
        <charset val="186"/>
      </rPr>
      <t xml:space="preserve"> </t>
    </r>
  </si>
  <si>
    <r>
      <t xml:space="preserve">Trumpalaikiai </t>
    </r>
    <r>
      <rPr>
        <b/>
        <sz val="10"/>
        <rFont val="Times New Roman Baltic"/>
        <charset val="186"/>
      </rPr>
      <t>vertybiniai popieriai (išpirkti)</t>
    </r>
  </si>
  <si>
    <r>
      <t>Ilgalaikiai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</si>
  <si>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Išvestinės finansinės priemonės </t>
    </r>
    <r>
      <rPr>
        <b/>
        <sz val="10"/>
        <rFont val="Times New Roman Baltic"/>
        <charset val="186"/>
      </rPr>
      <t>(grąžintos)</t>
    </r>
  </si>
  <si>
    <r>
      <t xml:space="preserve">Trumpalaikės </t>
    </r>
    <r>
      <rPr>
        <b/>
        <sz val="10"/>
        <rFont val="Times New Roman Baltic"/>
        <charset val="186"/>
      </rPr>
      <t>išvestinės finansinės priemonės (grąžintos)</t>
    </r>
  </si>
  <si>
    <r>
      <t xml:space="preserve">Ilgalaikės </t>
    </r>
    <r>
      <rPr>
        <b/>
        <sz val="10"/>
        <rFont val="Times New Roman Baltic"/>
        <charset val="186"/>
      </rPr>
      <t>išvestinės finansinės priemonės (grąžintos)</t>
    </r>
  </si>
  <si>
    <r>
      <t>Paskolos (grąžint</t>
    </r>
    <r>
      <rPr>
        <strike/>
        <sz val="10"/>
        <color rgb="FFFF0000"/>
        <rFont val="Times New Roman Baltic"/>
        <charset val="186"/>
      </rPr>
      <t>in</t>
    </r>
    <r>
      <rPr>
        <sz val="10"/>
        <rFont val="Times New Roman Baltic"/>
        <family val="1"/>
        <charset val="186"/>
      </rPr>
      <t>os)</t>
    </r>
  </si>
  <si>
    <r>
      <t>Trumpalaikės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</si>
  <si>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Ilgalaikės  </t>
    </r>
    <r>
      <rPr>
        <b/>
        <sz val="10"/>
        <rFont val="Times New Roman Baltic"/>
        <charset val="186"/>
      </rPr>
      <t>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</si>
  <si>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b/>
        <sz val="10"/>
        <rFont val="Times New Roman Baltic"/>
        <charset val="186"/>
      </rPr>
      <t xml:space="preserve"> 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</si>
  <si>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 xml:space="preserve">Kitos mokėtinos sumos </t>
    </r>
    <r>
      <rPr>
        <b/>
        <sz val="10"/>
        <rFont val="Times New Roman Baltic"/>
        <charset val="186"/>
      </rPr>
      <t>(grąžintos)</t>
    </r>
  </si>
  <si>
    <r>
      <rPr>
        <b/>
        <sz val="10"/>
        <rFont val="Times New Roman Baltic"/>
        <charset val="186"/>
      </rPr>
      <t>Kitos t</t>
    </r>
    <r>
      <rPr>
        <strike/>
        <sz val="10"/>
        <color rgb="FFFF0000"/>
        <rFont val="Times New Roman Baltic"/>
        <charset val="186"/>
      </rPr>
      <t>T</t>
    </r>
    <r>
      <rPr>
        <sz val="10"/>
        <rFont val="Times New Roman Baltic"/>
        <family val="1"/>
        <charset val="186"/>
      </rPr>
      <t>rumpalaikės</t>
    </r>
    <r>
      <rPr>
        <b/>
        <sz val="10"/>
        <rFont val="Times New Roman Baltic"/>
        <charset val="186"/>
      </rPr>
      <t xml:space="preserve"> mokėtinos sumos (grąžintos)</t>
    </r>
  </si>
  <si>
    <r>
      <rPr>
        <b/>
        <sz val="10"/>
        <rFont val="Times New Roman Baltic"/>
        <charset val="186"/>
      </rPr>
      <t>Kitos i</t>
    </r>
    <r>
      <rPr>
        <strike/>
        <sz val="10"/>
        <color rgb="FFFF0000"/>
        <rFont val="Times New Roman Baltic"/>
        <charset val="186"/>
      </rPr>
      <t>I</t>
    </r>
    <r>
      <rPr>
        <sz val="10"/>
        <rFont val="Times New Roman Baltic"/>
        <family val="1"/>
        <charset val="186"/>
      </rPr>
      <t xml:space="preserve">lgalaikės </t>
    </r>
    <r>
      <rPr>
        <b/>
        <sz val="10"/>
        <rFont val="Times New Roman Baltic"/>
        <charset val="186"/>
      </rPr>
      <t>mokėtinos sumos (grąžintos)</t>
    </r>
  </si>
  <si>
    <r>
      <t>Užsienio</t>
    </r>
    <r>
      <rPr>
        <b/>
        <sz val="10"/>
        <rFont val="Times New Roman Baltic"/>
        <charset val="186"/>
      </rPr>
      <t xml:space="preserve"> finansinių įsipareigojimų vykdymo išlaidos (grąžinta kreditoriams nerezidentams)</t>
    </r>
  </si>
  <si>
    <r>
      <t xml:space="preserve">Grynieji pinigai ir indėliai </t>
    </r>
    <r>
      <rPr>
        <strike/>
        <sz val="10"/>
        <color rgb="FFFF0000"/>
        <rFont val="Times New Roman Baltic"/>
        <charset val="186"/>
      </rPr>
      <t xml:space="preserve">banke (užsienio valiuta) </t>
    </r>
  </si>
  <si>
    <r>
      <t>Trumpalaikiai</t>
    </r>
    <r>
      <rPr>
        <b/>
        <sz val="10"/>
        <rFont val="Times New Roman Baltic"/>
        <charset val="186"/>
      </rPr>
      <t xml:space="preserve"> vertybiniai popieriai (išpirkti)</t>
    </r>
  </si>
  <si>
    <r>
      <t xml:space="preserve">Ilgalaikiai </t>
    </r>
    <r>
      <rPr>
        <b/>
        <sz val="10"/>
        <rFont val="Times New Roman Baltic"/>
        <charset val="186"/>
      </rPr>
      <t>vertybiniai popieriai (išpirkti)</t>
    </r>
  </si>
  <si>
    <r>
      <t>Išvestinės finansinės priemonės</t>
    </r>
    <r>
      <rPr>
        <b/>
        <sz val="10"/>
        <rFont val="Times New Roman Baltic"/>
        <charset val="186"/>
      </rPr>
      <t xml:space="preserve"> (grąžintos)</t>
    </r>
  </si>
  <si>
    <r>
      <t>Trumpalaikės</t>
    </r>
    <r>
      <rPr>
        <b/>
        <sz val="10"/>
        <rFont val="Times New Roman Baltic"/>
        <charset val="186"/>
      </rPr>
      <t xml:space="preserve"> išvestinės finansinės priemonės (grąžintos)</t>
    </r>
  </si>
  <si>
    <r>
      <t xml:space="preserve">Trumpalaikės </t>
    </r>
    <r>
      <rPr>
        <b/>
        <sz val="10"/>
        <rFont val="Times New Roman Baltic"/>
        <charset val="186"/>
      </rPr>
      <t>paskolos (grąžintos)</t>
    </r>
  </si>
  <si>
    <r>
      <t>Ilgalaikės</t>
    </r>
    <r>
      <rPr>
        <b/>
        <sz val="10"/>
        <rFont val="Times New Roman Baltic"/>
        <charset val="186"/>
      </rPr>
      <t xml:space="preserve"> paskolos (grąžintos)</t>
    </r>
  </si>
  <si>
    <r>
      <t xml:space="preserve">Akcijos </t>
    </r>
    <r>
      <rPr>
        <strike/>
        <sz val="10"/>
        <color rgb="FFFF0000"/>
        <rFont val="Times New Roman Baltic"/>
        <charset val="186"/>
      </rPr>
      <t>(parduotos)</t>
    </r>
    <r>
      <rPr>
        <sz val="10"/>
        <rFont val="Times New Roman Baltic"/>
        <family val="1"/>
        <charset val="186"/>
      </rPr>
      <t xml:space="preserve"> </t>
    </r>
    <r>
      <rPr>
        <b/>
        <sz val="10"/>
        <rFont val="Times New Roman Baltic"/>
        <charset val="186"/>
      </rPr>
      <t>(išpirktos)</t>
    </r>
    <r>
      <rPr>
        <sz val="10"/>
        <rFont val="Times New Roman Baltic"/>
        <family val="1"/>
        <charset val="186"/>
      </rPr>
      <t xml:space="preserve"> </t>
    </r>
    <r>
      <rPr>
        <strike/>
        <sz val="10"/>
        <color rgb="FFFF0000"/>
        <rFont val="Times New Roman Baltic"/>
        <charset val="186"/>
      </rPr>
      <t>ir kitas nuosavas kapitalas</t>
    </r>
  </si>
  <si>
    <r>
      <t>Kitos mokėtinos sumos</t>
    </r>
    <r>
      <rPr>
        <b/>
        <sz val="10"/>
        <rFont val="Times New Roman Baltic"/>
        <charset val="186"/>
      </rPr>
      <t xml:space="preserve"> (grąžintos)</t>
    </r>
  </si>
  <si>
    <r>
      <t>Kitos</t>
    </r>
    <r>
      <rPr>
        <b/>
        <sz val="10"/>
        <rFont val="Times New Roman Baltic"/>
        <charset val="186"/>
      </rPr>
      <t xml:space="preserve"> trumpalaikės</t>
    </r>
    <r>
      <rPr>
        <sz val="10"/>
        <rFont val="Times New Roman Baltic"/>
        <family val="1"/>
        <charset val="186"/>
      </rPr>
      <t xml:space="preserve"> mokėtinos sumos </t>
    </r>
    <r>
      <rPr>
        <b/>
        <sz val="10"/>
        <rFont val="Times New Roman Baltic"/>
        <charset val="186"/>
      </rPr>
      <t>(grąžintos)</t>
    </r>
  </si>
  <si>
    <t>Kitos ilgalaikės mokėtinos sumos (grąžintos)</t>
  </si>
  <si>
    <r>
      <rPr>
        <b/>
        <sz val="8"/>
        <rFont val="Times New Roman Baltic"/>
        <charset val="186"/>
      </rPr>
      <t>21</t>
    </r>
    <r>
      <rPr>
        <strike/>
        <sz val="8"/>
        <color rgb="FFFF0000"/>
        <rFont val="Times New Roman Baltic"/>
        <charset val="186"/>
      </rPr>
      <t xml:space="preserve"> 23</t>
    </r>
  </si>
  <si>
    <r>
      <rPr>
        <b/>
        <sz val="8"/>
        <rFont val="Times New Roman Baltic"/>
        <charset val="186"/>
      </rPr>
      <t>22</t>
    </r>
    <r>
      <rPr>
        <strike/>
        <sz val="8"/>
        <color rgb="FFFF0000"/>
        <rFont val="Times New Roman Baltic"/>
        <charset val="186"/>
      </rPr>
      <t xml:space="preserve"> 24</t>
    </r>
  </si>
  <si>
    <r>
      <rPr>
        <b/>
        <sz val="8"/>
        <rFont val="Times New Roman Baltic"/>
        <charset val="186"/>
      </rPr>
      <t>23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25</t>
    </r>
  </si>
  <si>
    <r>
      <rPr>
        <b/>
        <sz val="8"/>
        <rFont val="Times New Roman Baltic"/>
        <charset val="186"/>
      </rPr>
      <t>24</t>
    </r>
    <r>
      <rPr>
        <strike/>
        <sz val="8"/>
        <color rgb="FFFF0000"/>
        <rFont val="Times New Roman Baltic"/>
        <charset val="186"/>
      </rPr>
      <t xml:space="preserve"> 26</t>
    </r>
  </si>
  <si>
    <r>
      <rPr>
        <b/>
        <sz val="8"/>
        <rFont val="Times New Roman Baltic"/>
        <charset val="186"/>
      </rPr>
      <t xml:space="preserve">25 </t>
    </r>
    <r>
      <rPr>
        <strike/>
        <sz val="8"/>
        <color rgb="FFFF0000"/>
        <rFont val="Times New Roman Baltic"/>
        <charset val="186"/>
      </rPr>
      <t>27</t>
    </r>
  </si>
  <si>
    <r>
      <rPr>
        <b/>
        <sz val="8"/>
        <rFont val="Times New Roman Baltic"/>
        <charset val="186"/>
      </rPr>
      <t xml:space="preserve">26 </t>
    </r>
    <r>
      <rPr>
        <sz val="8"/>
        <color rgb="FFFF0000"/>
        <rFont val="Times New Roman Baltic"/>
        <charset val="186"/>
      </rPr>
      <t>28</t>
    </r>
  </si>
  <si>
    <r>
      <rPr>
        <b/>
        <sz val="8"/>
        <rFont val="Times New Roman Baltic"/>
        <charset val="186"/>
      </rPr>
      <t>27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</t>
    </r>
  </si>
  <si>
    <r>
      <rPr>
        <b/>
        <sz val="8"/>
        <rFont val="Times New Roman Baltic"/>
        <charset val="186"/>
      </rPr>
      <t>28</t>
    </r>
    <r>
      <rPr>
        <strike/>
        <sz val="8"/>
        <color rgb="FFFF0000"/>
        <rFont val="Times New Roman Baltic"/>
        <charset val="186"/>
      </rPr>
      <t xml:space="preserve"> 30</t>
    </r>
  </si>
  <si>
    <r>
      <rPr>
        <b/>
        <sz val="8"/>
        <rFont val="Times New Roman Baltic"/>
        <charset val="186"/>
      </rPr>
      <t>49</t>
    </r>
    <r>
      <rPr>
        <strike/>
        <sz val="8"/>
        <color rgb="FFFF0000"/>
        <rFont val="Times New Roman Baltic"/>
        <charset val="186"/>
      </rPr>
      <t xml:space="preserve"> 53</t>
    </r>
  </si>
  <si>
    <r>
      <rPr>
        <b/>
        <sz val="8"/>
        <rFont val="Times New Roman Baltic"/>
        <charset val="186"/>
      </rPr>
      <t>50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54</t>
    </r>
  </si>
  <si>
    <r>
      <rPr>
        <b/>
        <sz val="8"/>
        <rFont val="Times New Roman Baltic"/>
        <charset val="186"/>
      </rPr>
      <t>51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55</t>
    </r>
  </si>
  <si>
    <r>
      <rPr>
        <b/>
        <sz val="8"/>
        <rFont val="Times New Roman Baltic"/>
        <charset val="186"/>
      </rPr>
      <t xml:space="preserve">52 </t>
    </r>
    <r>
      <rPr>
        <strike/>
        <sz val="8"/>
        <color rgb="FFFF0000"/>
        <rFont val="Times New Roman Baltic"/>
        <charset val="186"/>
      </rPr>
      <t>56</t>
    </r>
  </si>
  <si>
    <r>
      <rPr>
        <b/>
        <sz val="8"/>
        <rFont val="Times New Roman Baltic"/>
        <charset val="186"/>
      </rPr>
      <t>53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57</t>
    </r>
  </si>
  <si>
    <r>
      <rPr>
        <b/>
        <sz val="8"/>
        <rFont val="Times New Roman Baltic"/>
        <charset val="186"/>
      </rPr>
      <t xml:space="preserve">54 </t>
    </r>
    <r>
      <rPr>
        <strike/>
        <sz val="8"/>
        <color rgb="FFFF0000"/>
        <rFont val="Times New Roman Baltic"/>
        <charset val="186"/>
      </rPr>
      <t>58</t>
    </r>
  </si>
  <si>
    <r>
      <rPr>
        <b/>
        <sz val="8"/>
        <rFont val="Times New Roman Baltic"/>
        <charset val="186"/>
      </rPr>
      <t>55</t>
    </r>
    <r>
      <rPr>
        <strike/>
        <sz val="8"/>
        <color rgb="FFFF0000"/>
        <rFont val="Times New Roman Baltic"/>
        <charset val="186"/>
      </rPr>
      <t xml:space="preserve"> 59</t>
    </r>
  </si>
  <si>
    <r>
      <rPr>
        <b/>
        <sz val="8"/>
        <rFont val="Times New Roman Baltic"/>
        <charset val="186"/>
      </rPr>
      <t>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60</t>
    </r>
  </si>
  <si>
    <r>
      <rPr>
        <b/>
        <sz val="8"/>
        <rFont val="Times New Roman Baltic"/>
        <charset val="186"/>
      </rPr>
      <t>57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61</t>
    </r>
  </si>
  <si>
    <r>
      <rPr>
        <b/>
        <sz val="8"/>
        <rFont val="Times New Roman Baltic"/>
        <charset val="186"/>
      </rPr>
      <t>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62</t>
    </r>
  </si>
  <si>
    <r>
      <rPr>
        <b/>
        <sz val="8"/>
        <rFont val="Times New Roman Baltic"/>
        <charset val="186"/>
      </rPr>
      <t>59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63</t>
    </r>
  </si>
  <si>
    <r>
      <rPr>
        <b/>
        <sz val="8"/>
        <rFont val="Times New Roman Baltic"/>
        <charset val="186"/>
      </rPr>
      <t>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64</t>
    </r>
  </si>
  <si>
    <r>
      <rPr>
        <b/>
        <sz val="8"/>
        <rFont val="Times New Roman Baltic"/>
        <charset val="186"/>
      </rPr>
      <t>61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65</t>
    </r>
  </si>
  <si>
    <r>
      <rPr>
        <b/>
        <sz val="8"/>
        <rFont val="Times New Roman Baltic"/>
        <charset val="186"/>
      </rPr>
      <t xml:space="preserve">62 </t>
    </r>
    <r>
      <rPr>
        <strike/>
        <sz val="8"/>
        <color rgb="FFFF0000"/>
        <rFont val="Times New Roman Baltic"/>
        <charset val="186"/>
      </rPr>
      <t>66</t>
    </r>
  </si>
  <si>
    <r>
      <rPr>
        <b/>
        <sz val="8"/>
        <rFont val="Times New Roman Baltic"/>
        <charset val="186"/>
      </rPr>
      <t>63</t>
    </r>
    <r>
      <rPr>
        <strike/>
        <sz val="8"/>
        <color rgb="FFFF0000"/>
        <rFont val="Times New Roman Baltic"/>
        <charset val="186"/>
      </rPr>
      <t xml:space="preserve"> 67</t>
    </r>
  </si>
  <si>
    <r>
      <rPr>
        <b/>
        <sz val="8"/>
        <rFont val="Times New Roman Baltic"/>
        <charset val="186"/>
      </rPr>
      <t>64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68</t>
    </r>
  </si>
  <si>
    <r>
      <rPr>
        <b/>
        <sz val="8"/>
        <rFont val="Times New Roman Baltic"/>
        <charset val="186"/>
      </rPr>
      <t xml:space="preserve">65 </t>
    </r>
    <r>
      <rPr>
        <strike/>
        <sz val="8"/>
        <color rgb="FFFF0000"/>
        <rFont val="Times New Roman Baltic"/>
        <charset val="186"/>
      </rPr>
      <t>69</t>
    </r>
  </si>
  <si>
    <r>
      <rPr>
        <b/>
        <sz val="8"/>
        <rFont val="Times New Roman Baltic"/>
        <charset val="186"/>
      </rPr>
      <t>66</t>
    </r>
    <r>
      <rPr>
        <strike/>
        <sz val="8"/>
        <color rgb="FFFF0000"/>
        <rFont val="Times New Roman Baltic"/>
        <charset val="186"/>
      </rPr>
      <t xml:space="preserve"> 70</t>
    </r>
  </si>
  <si>
    <r>
      <rPr>
        <b/>
        <sz val="8"/>
        <rFont val="Times New Roman Baltic"/>
        <charset val="186"/>
      </rPr>
      <t>67</t>
    </r>
    <r>
      <rPr>
        <strike/>
        <sz val="8"/>
        <color rgb="FFFF0000"/>
        <rFont val="Times New Roman Baltic"/>
        <charset val="186"/>
      </rPr>
      <t xml:space="preserve"> 71</t>
    </r>
  </si>
  <si>
    <r>
      <rPr>
        <b/>
        <sz val="8"/>
        <rFont val="Times New Roman Baltic"/>
        <charset val="186"/>
      </rPr>
      <t>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72</t>
    </r>
  </si>
  <si>
    <r>
      <rPr>
        <b/>
        <sz val="8"/>
        <rFont val="Times New Roman Baltic"/>
        <charset val="186"/>
      </rPr>
      <t>69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73</t>
    </r>
  </si>
  <si>
    <r>
      <rPr>
        <b/>
        <sz val="8"/>
        <rFont val="Times New Roman Baltic"/>
        <charset val="186"/>
      </rPr>
      <t xml:space="preserve">70 </t>
    </r>
    <r>
      <rPr>
        <strike/>
        <sz val="8"/>
        <color rgb="FFFF0000"/>
        <rFont val="Times New Roman Baltic"/>
        <charset val="186"/>
      </rPr>
      <t>74</t>
    </r>
  </si>
  <si>
    <r>
      <rPr>
        <b/>
        <sz val="8"/>
        <rFont val="Times New Roman Baltic"/>
        <charset val="186"/>
      </rPr>
      <t>71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75</t>
    </r>
  </si>
  <si>
    <r>
      <rPr>
        <b/>
        <sz val="8"/>
        <rFont val="Times New Roman Baltic"/>
        <charset val="186"/>
      </rPr>
      <t>112</t>
    </r>
    <r>
      <rPr>
        <strike/>
        <sz val="8"/>
        <color rgb="FFFF0000"/>
        <rFont val="Times New Roman Baltic"/>
        <charset val="186"/>
      </rPr>
      <t xml:space="preserve"> 109</t>
    </r>
  </si>
  <si>
    <r>
      <rPr>
        <b/>
        <sz val="8"/>
        <rFont val="Times New Roman Baltic"/>
        <charset val="186"/>
      </rPr>
      <t>113</t>
    </r>
    <r>
      <rPr>
        <strike/>
        <sz val="8"/>
        <color rgb="FFFF0000"/>
        <rFont val="Times New Roman Baltic"/>
        <charset val="186"/>
      </rPr>
      <t xml:space="preserve"> 110</t>
    </r>
  </si>
  <si>
    <r>
      <rPr>
        <b/>
        <sz val="8"/>
        <color theme="1"/>
        <rFont val="Times New Roman Baltic"/>
        <charset val="186"/>
      </rPr>
      <t xml:space="preserve">114 </t>
    </r>
    <r>
      <rPr>
        <strike/>
        <sz val="8"/>
        <color rgb="FFFF0000"/>
        <rFont val="Times New Roman Baltic"/>
        <charset val="186"/>
      </rPr>
      <t>111</t>
    </r>
  </si>
  <si>
    <r>
      <rPr>
        <b/>
        <sz val="8"/>
        <rFont val="Times New Roman Baltic"/>
        <charset val="186"/>
      </rPr>
      <t>115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112</t>
    </r>
  </si>
  <si>
    <r>
      <rPr>
        <b/>
        <sz val="8"/>
        <rFont val="Times New Roman Baltic"/>
        <charset val="186"/>
      </rPr>
      <t>116</t>
    </r>
    <r>
      <rPr>
        <strike/>
        <sz val="8"/>
        <color rgb="FFFF0000"/>
        <rFont val="Times New Roman Baltic"/>
        <charset val="186"/>
      </rPr>
      <t xml:space="preserve"> 113</t>
    </r>
  </si>
  <si>
    <r>
      <rPr>
        <b/>
        <sz val="8"/>
        <rFont val="Times New Roman Baltic"/>
        <charset val="186"/>
      </rPr>
      <t>117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114</t>
    </r>
  </si>
  <si>
    <r>
      <rPr>
        <b/>
        <sz val="8"/>
        <rFont val="Times New Roman Baltic"/>
        <charset val="186"/>
      </rPr>
      <t xml:space="preserve">118 </t>
    </r>
    <r>
      <rPr>
        <strike/>
        <sz val="8"/>
        <color rgb="FFFF0000"/>
        <rFont val="Times New Roman Baltic"/>
        <charset val="186"/>
      </rPr>
      <t>115</t>
    </r>
  </si>
  <si>
    <r>
      <rPr>
        <b/>
        <sz val="8"/>
        <rFont val="Times New Roman Baltic"/>
        <charset val="186"/>
      </rPr>
      <t>119</t>
    </r>
    <r>
      <rPr>
        <strike/>
        <sz val="8"/>
        <color rgb="FFFF0000"/>
        <rFont val="Times New Roman Baltic"/>
        <charset val="186"/>
      </rPr>
      <t xml:space="preserve"> 116</t>
    </r>
  </si>
  <si>
    <r>
      <rPr>
        <b/>
        <sz val="8"/>
        <rFont val="Times New Roman Baltic"/>
        <charset val="186"/>
      </rPr>
      <t>120</t>
    </r>
    <r>
      <rPr>
        <strike/>
        <sz val="8"/>
        <color rgb="FFFF0000"/>
        <rFont val="Times New Roman Baltic"/>
        <charset val="186"/>
      </rPr>
      <t xml:space="preserve"> 117</t>
    </r>
  </si>
  <si>
    <r>
      <rPr>
        <b/>
        <sz val="8"/>
        <rFont val="Times New Roman Baltic"/>
        <charset val="186"/>
      </rPr>
      <t xml:space="preserve">121 </t>
    </r>
    <r>
      <rPr>
        <strike/>
        <sz val="8"/>
        <color rgb="FFFF0000"/>
        <rFont val="Times New Roman Baltic"/>
        <charset val="186"/>
      </rPr>
      <t>118</t>
    </r>
  </si>
  <si>
    <r>
      <rPr>
        <b/>
        <sz val="8"/>
        <rFont val="Times New Roman Baltic"/>
        <charset val="186"/>
      </rPr>
      <t xml:space="preserve">122 </t>
    </r>
    <r>
      <rPr>
        <strike/>
        <sz val="8"/>
        <color rgb="FFFF0000"/>
        <rFont val="Times New Roman Baltic"/>
        <charset val="186"/>
      </rPr>
      <t>119</t>
    </r>
  </si>
  <si>
    <r>
      <rPr>
        <b/>
        <sz val="8"/>
        <rFont val="Times New Roman Baltic"/>
        <charset val="186"/>
      </rPr>
      <t xml:space="preserve">124 </t>
    </r>
    <r>
      <rPr>
        <strike/>
        <sz val="8"/>
        <color rgb="FFFF0000"/>
        <rFont val="Times New Roman Baltic"/>
        <charset val="186"/>
      </rPr>
      <t>120</t>
    </r>
  </si>
  <si>
    <r>
      <rPr>
        <b/>
        <sz val="8"/>
        <rFont val="Times New Roman Baltic"/>
        <charset val="186"/>
      </rPr>
      <t xml:space="preserve">125 </t>
    </r>
    <r>
      <rPr>
        <strike/>
        <sz val="8"/>
        <color rgb="FFFF0000"/>
        <rFont val="Times New Roman Baltic"/>
        <charset val="186"/>
      </rPr>
      <t>121</t>
    </r>
  </si>
  <si>
    <r>
      <rPr>
        <b/>
        <sz val="8"/>
        <rFont val="Times New Roman Baltic"/>
        <charset val="186"/>
      </rPr>
      <t>126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122</t>
    </r>
  </si>
  <si>
    <r>
      <rPr>
        <b/>
        <sz val="8"/>
        <rFont val="Times New Roman Baltic"/>
        <charset val="186"/>
      </rPr>
      <t xml:space="preserve">127 </t>
    </r>
    <r>
      <rPr>
        <strike/>
        <sz val="8"/>
        <color rgb="FFFF0000"/>
        <rFont val="Times New Roman Baltic"/>
        <charset val="186"/>
      </rPr>
      <t>123</t>
    </r>
  </si>
  <si>
    <r>
      <rPr>
        <b/>
        <sz val="8"/>
        <rFont val="Times New Roman Baltic"/>
        <charset val="186"/>
      </rPr>
      <t xml:space="preserve">128 </t>
    </r>
    <r>
      <rPr>
        <strike/>
        <sz val="8"/>
        <color rgb="FFFF0000"/>
        <rFont val="Times New Roman Baltic"/>
        <charset val="186"/>
      </rPr>
      <t>124</t>
    </r>
  </si>
  <si>
    <r>
      <rPr>
        <b/>
        <sz val="8"/>
        <rFont val="Times New Roman Baltic"/>
        <charset val="186"/>
      </rPr>
      <t>129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125</t>
    </r>
  </si>
  <si>
    <r>
      <rPr>
        <b/>
        <sz val="8"/>
        <rFont val="Times New Roman Baltic"/>
        <charset val="186"/>
      </rPr>
      <t xml:space="preserve">130 </t>
    </r>
    <r>
      <rPr>
        <strike/>
        <sz val="8"/>
        <color rgb="FFFF0000"/>
        <rFont val="Times New Roman Baltic"/>
        <charset val="186"/>
      </rPr>
      <t>126</t>
    </r>
  </si>
  <si>
    <r>
      <rPr>
        <b/>
        <sz val="8"/>
        <rFont val="Times New Roman Baltic"/>
        <charset val="186"/>
      </rPr>
      <t>131</t>
    </r>
    <r>
      <rPr>
        <strike/>
        <sz val="8"/>
        <color rgb="FFFF0000"/>
        <rFont val="Times New Roman Baltic"/>
        <charset val="186"/>
      </rPr>
      <t xml:space="preserve"> 127</t>
    </r>
  </si>
  <si>
    <r>
      <rPr>
        <b/>
        <sz val="8"/>
        <rFont val="Times New Roman Baltic"/>
        <charset val="186"/>
      </rPr>
      <t>132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128</t>
    </r>
  </si>
  <si>
    <r>
      <rPr>
        <b/>
        <sz val="8"/>
        <rFont val="Times New Roman Baltic"/>
        <charset val="186"/>
      </rPr>
      <t>133</t>
    </r>
    <r>
      <rPr>
        <strike/>
        <sz val="8"/>
        <color rgb="FFFF0000"/>
        <rFont val="Times New Roman Baltic"/>
        <charset val="186"/>
      </rPr>
      <t xml:space="preserve"> 129</t>
    </r>
  </si>
  <si>
    <r>
      <rPr>
        <b/>
        <sz val="8"/>
        <rFont val="Times New Roman Baltic"/>
        <charset val="186"/>
      </rPr>
      <t>134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130</t>
    </r>
  </si>
  <si>
    <r>
      <rPr>
        <b/>
        <sz val="8"/>
        <rFont val="Times New Roman Baltic"/>
        <charset val="186"/>
      </rPr>
      <t xml:space="preserve">135 </t>
    </r>
    <r>
      <rPr>
        <strike/>
        <sz val="8"/>
        <color rgb="FFFF0000"/>
        <rFont val="Times New Roman Baltic"/>
        <charset val="186"/>
      </rPr>
      <t>131</t>
    </r>
  </si>
  <si>
    <r>
      <rPr>
        <b/>
        <sz val="8"/>
        <rFont val="Times New Roman Baltic"/>
        <charset val="186"/>
      </rPr>
      <t xml:space="preserve">136 </t>
    </r>
    <r>
      <rPr>
        <strike/>
        <sz val="8"/>
        <color rgb="FFFF0000"/>
        <rFont val="Times New Roman Baltic"/>
        <charset val="186"/>
      </rPr>
      <t>132</t>
    </r>
  </si>
  <si>
    <r>
      <rPr>
        <b/>
        <sz val="8"/>
        <rFont val="Times New Roman Baltic"/>
        <charset val="186"/>
      </rPr>
      <t xml:space="preserve">137 </t>
    </r>
    <r>
      <rPr>
        <strike/>
        <sz val="8"/>
        <color rgb="FFFF0000"/>
        <rFont val="Times New Roman Baltic"/>
        <charset val="186"/>
      </rPr>
      <t>133</t>
    </r>
  </si>
  <si>
    <r>
      <rPr>
        <b/>
        <sz val="8"/>
        <rFont val="Times New Roman Baltic"/>
        <charset val="186"/>
      </rPr>
      <t xml:space="preserve">138 </t>
    </r>
    <r>
      <rPr>
        <strike/>
        <sz val="8"/>
        <color rgb="FFFF0000"/>
        <rFont val="Times New Roman Baltic"/>
        <charset val="186"/>
      </rPr>
      <t>134</t>
    </r>
  </si>
  <si>
    <r>
      <rPr>
        <b/>
        <sz val="8"/>
        <rFont val="Times New Roman Baltic"/>
        <charset val="186"/>
      </rPr>
      <t>139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135</t>
    </r>
  </si>
  <si>
    <r>
      <rPr>
        <b/>
        <sz val="8"/>
        <rFont val="Times New Roman Baltic"/>
        <charset val="186"/>
      </rPr>
      <t>140</t>
    </r>
    <r>
      <rPr>
        <strike/>
        <sz val="8"/>
        <color rgb="FFFF0000"/>
        <rFont val="Times New Roman Baltic"/>
        <charset val="186"/>
      </rPr>
      <t xml:space="preserve"> 136</t>
    </r>
  </si>
  <si>
    <r>
      <rPr>
        <b/>
        <sz val="8"/>
        <rFont val="Times New Roman Baltic"/>
        <charset val="186"/>
      </rPr>
      <t>141</t>
    </r>
    <r>
      <rPr>
        <strike/>
        <sz val="8"/>
        <color rgb="FFFF0000"/>
        <rFont val="Times New Roman Baltic"/>
        <charset val="186"/>
      </rPr>
      <t xml:space="preserve"> 137</t>
    </r>
  </si>
  <si>
    <r>
      <rPr>
        <b/>
        <sz val="8"/>
        <rFont val="Times New Roman Baltic"/>
        <charset val="186"/>
      </rPr>
      <t xml:space="preserve">142 </t>
    </r>
    <r>
      <rPr>
        <strike/>
        <sz val="8"/>
        <color rgb="FFFF0000"/>
        <rFont val="Times New Roman Baltic"/>
        <charset val="186"/>
      </rPr>
      <t>138</t>
    </r>
  </si>
  <si>
    <r>
      <rPr>
        <b/>
        <sz val="8"/>
        <rFont val="Times New Roman Baltic"/>
        <charset val="186"/>
      </rPr>
      <t>143</t>
    </r>
    <r>
      <rPr>
        <strike/>
        <sz val="8"/>
        <color rgb="FFFF0000"/>
        <rFont val="Times New Roman Baltic"/>
        <charset val="186"/>
      </rPr>
      <t xml:space="preserve"> 139</t>
    </r>
  </si>
  <si>
    <r>
      <rPr>
        <b/>
        <sz val="8"/>
        <rFont val="Times New Roman Baltic"/>
        <charset val="186"/>
      </rPr>
      <t xml:space="preserve">144 </t>
    </r>
    <r>
      <rPr>
        <strike/>
        <sz val="8"/>
        <color rgb="FFFF0000"/>
        <rFont val="Times New Roman Baltic"/>
        <charset val="186"/>
      </rPr>
      <t>140</t>
    </r>
  </si>
  <si>
    <r>
      <rPr>
        <b/>
        <sz val="8"/>
        <rFont val="Times New Roman Baltic"/>
        <charset val="186"/>
      </rPr>
      <t xml:space="preserve">145 </t>
    </r>
    <r>
      <rPr>
        <strike/>
        <sz val="8"/>
        <color rgb="FFFF0000"/>
        <rFont val="Times New Roman Baltic"/>
        <charset val="186"/>
      </rPr>
      <t>141</t>
    </r>
  </si>
  <si>
    <r>
      <rPr>
        <b/>
        <sz val="8"/>
        <rFont val="Times New Roman Baltic"/>
        <charset val="186"/>
      </rPr>
      <t xml:space="preserve">146 </t>
    </r>
    <r>
      <rPr>
        <strike/>
        <sz val="8"/>
        <color rgb="FFFF0000"/>
        <rFont val="Times New Roman Baltic"/>
        <charset val="186"/>
      </rPr>
      <t>142</t>
    </r>
  </si>
  <si>
    <r>
      <rPr>
        <b/>
        <sz val="8"/>
        <rFont val="Times New Roman Baltic"/>
        <charset val="186"/>
      </rPr>
      <t xml:space="preserve">147 </t>
    </r>
    <r>
      <rPr>
        <strike/>
        <sz val="8"/>
        <color rgb="FFFF0000"/>
        <rFont val="Times New Roman Baltic"/>
        <charset val="186"/>
      </rPr>
      <t>143</t>
    </r>
  </si>
  <si>
    <r>
      <rPr>
        <b/>
        <sz val="8"/>
        <rFont val="Times New Roman Baltic"/>
        <charset val="186"/>
      </rPr>
      <t xml:space="preserve">148 </t>
    </r>
    <r>
      <rPr>
        <strike/>
        <sz val="8"/>
        <color rgb="FFFF0000"/>
        <rFont val="Times New Roman Baltic"/>
        <charset val="186"/>
      </rPr>
      <t>144</t>
    </r>
  </si>
  <si>
    <r>
      <rPr>
        <b/>
        <sz val="8"/>
        <rFont val="Times New Roman Baltic"/>
        <charset val="186"/>
      </rPr>
      <t xml:space="preserve">149 </t>
    </r>
    <r>
      <rPr>
        <strike/>
        <sz val="8"/>
        <color rgb="FFFF0000"/>
        <rFont val="Times New Roman Baltic"/>
        <charset val="186"/>
      </rPr>
      <t>145</t>
    </r>
  </si>
  <si>
    <r>
      <rPr>
        <b/>
        <sz val="8"/>
        <rFont val="Times New Roman Baltic"/>
        <charset val="186"/>
      </rPr>
      <t>150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146</t>
    </r>
  </si>
  <si>
    <r>
      <rPr>
        <b/>
        <sz val="8"/>
        <rFont val="Times New Roman Baltic"/>
        <charset val="186"/>
      </rPr>
      <t xml:space="preserve">151 </t>
    </r>
    <r>
      <rPr>
        <strike/>
        <sz val="8"/>
        <color rgb="FFFF0000"/>
        <rFont val="Times New Roman Baltic"/>
        <charset val="186"/>
      </rPr>
      <t>147</t>
    </r>
  </si>
  <si>
    <r>
      <rPr>
        <b/>
        <sz val="8"/>
        <rFont val="Times New Roman Baltic"/>
        <charset val="186"/>
      </rPr>
      <t xml:space="preserve">152 </t>
    </r>
    <r>
      <rPr>
        <strike/>
        <sz val="8"/>
        <color rgb="FFFF0000"/>
        <rFont val="Times New Roman Baltic"/>
        <charset val="186"/>
      </rPr>
      <t>148</t>
    </r>
  </si>
  <si>
    <r>
      <rPr>
        <b/>
        <sz val="8"/>
        <rFont val="Times New Roman Baltic"/>
        <charset val="186"/>
      </rPr>
      <t xml:space="preserve">153 </t>
    </r>
    <r>
      <rPr>
        <strike/>
        <sz val="8"/>
        <color rgb="FFFF0000"/>
        <rFont val="Times New Roman Baltic"/>
        <charset val="186"/>
      </rPr>
      <t>149</t>
    </r>
  </si>
  <si>
    <r>
      <rPr>
        <b/>
        <sz val="8"/>
        <rFont val="Times New Roman Baltic"/>
        <charset val="186"/>
      </rPr>
      <t xml:space="preserve">154 </t>
    </r>
    <r>
      <rPr>
        <strike/>
        <sz val="8"/>
        <color rgb="FFFF0000"/>
        <rFont val="Times New Roman Baltic"/>
        <charset val="186"/>
      </rPr>
      <t>150</t>
    </r>
  </si>
  <si>
    <r>
      <rPr>
        <b/>
        <sz val="8"/>
        <rFont val="Times New Roman Baltic"/>
        <charset val="186"/>
      </rPr>
      <t xml:space="preserve">155 </t>
    </r>
    <r>
      <rPr>
        <strike/>
        <sz val="8"/>
        <color rgb="FFFF0000"/>
        <rFont val="Times New Roman Baltic"/>
        <charset val="186"/>
      </rPr>
      <t>151</t>
    </r>
  </si>
  <si>
    <r>
      <rPr>
        <b/>
        <sz val="8"/>
        <rFont val="Times New Roman Baltic"/>
        <charset val="186"/>
      </rPr>
      <t>156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152</t>
    </r>
  </si>
  <si>
    <r>
      <rPr>
        <b/>
        <sz val="8"/>
        <rFont val="Times New Roman Baltic"/>
        <charset val="186"/>
      </rPr>
      <t>157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153</t>
    </r>
  </si>
  <si>
    <r>
      <rPr>
        <b/>
        <sz val="8"/>
        <rFont val="Times New Roman Baltic"/>
        <charset val="186"/>
      </rPr>
      <t>158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154</t>
    </r>
  </si>
  <si>
    <r>
      <rPr>
        <b/>
        <sz val="8"/>
        <rFont val="Times New Roman Baltic"/>
        <charset val="186"/>
      </rPr>
      <t xml:space="preserve">159 </t>
    </r>
    <r>
      <rPr>
        <strike/>
        <sz val="8"/>
        <color rgb="FFFF0000"/>
        <rFont val="Times New Roman Baltic"/>
        <charset val="186"/>
      </rPr>
      <t>155</t>
    </r>
  </si>
  <si>
    <r>
      <rPr>
        <b/>
        <sz val="8"/>
        <rFont val="Times New Roman Baltic"/>
        <charset val="186"/>
      </rPr>
      <t>160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156</t>
    </r>
  </si>
  <si>
    <r>
      <rPr>
        <b/>
        <sz val="8"/>
        <rFont val="Times New Roman Baltic"/>
        <charset val="186"/>
      </rPr>
      <t xml:space="preserve">161 </t>
    </r>
    <r>
      <rPr>
        <strike/>
        <sz val="8"/>
        <color rgb="FFFF0000"/>
        <rFont val="Times New Roman Baltic"/>
        <charset val="186"/>
      </rPr>
      <t>157</t>
    </r>
  </si>
  <si>
    <r>
      <rPr>
        <b/>
        <sz val="8"/>
        <rFont val="Times New Roman Baltic"/>
        <charset val="186"/>
      </rPr>
      <t xml:space="preserve">162 </t>
    </r>
    <r>
      <rPr>
        <strike/>
        <sz val="8"/>
        <color rgb="FFFF0000"/>
        <rFont val="Times New Roman Baltic"/>
        <charset val="186"/>
      </rPr>
      <t>158</t>
    </r>
  </si>
  <si>
    <r>
      <rPr>
        <b/>
        <sz val="8"/>
        <rFont val="Times New Roman Baltic"/>
        <charset val="186"/>
      </rPr>
      <t xml:space="preserve">163 </t>
    </r>
    <r>
      <rPr>
        <strike/>
        <sz val="8"/>
        <color rgb="FFFF0000"/>
        <rFont val="Times New Roman Baltic"/>
        <charset val="186"/>
      </rPr>
      <t>159</t>
    </r>
  </si>
  <si>
    <r>
      <rPr>
        <b/>
        <sz val="8"/>
        <rFont val="Times New Roman Baltic"/>
        <charset val="186"/>
      </rPr>
      <t>164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160</t>
    </r>
  </si>
  <si>
    <r>
      <rPr>
        <b/>
        <sz val="8"/>
        <rFont val="Times New Roman Baltic"/>
        <charset val="186"/>
      </rPr>
      <t xml:space="preserve">165 </t>
    </r>
    <r>
      <rPr>
        <strike/>
        <sz val="8"/>
        <color rgb="FFFF0000"/>
        <rFont val="Times New Roman Baltic"/>
        <charset val="186"/>
      </rPr>
      <t>161</t>
    </r>
  </si>
  <si>
    <r>
      <rPr>
        <b/>
        <sz val="8"/>
        <rFont val="Times New Roman Baltic"/>
        <charset val="186"/>
      </rPr>
      <t xml:space="preserve">166 </t>
    </r>
    <r>
      <rPr>
        <strike/>
        <sz val="8"/>
        <color rgb="FFFF0000"/>
        <rFont val="Times New Roman Baltic"/>
        <charset val="186"/>
      </rPr>
      <t>162</t>
    </r>
  </si>
  <si>
    <r>
      <rPr>
        <b/>
        <sz val="8"/>
        <rFont val="Times New Roman Baltic"/>
        <charset val="186"/>
      </rPr>
      <t xml:space="preserve">167 </t>
    </r>
    <r>
      <rPr>
        <strike/>
        <sz val="8"/>
        <color rgb="FFFF0000"/>
        <rFont val="Times New Roman Baltic"/>
        <charset val="186"/>
      </rPr>
      <t>163</t>
    </r>
  </si>
  <si>
    <r>
      <rPr>
        <b/>
        <sz val="8"/>
        <rFont val="Times New Roman Baltic"/>
        <charset val="186"/>
      </rPr>
      <t>168</t>
    </r>
    <r>
      <rPr>
        <sz val="8"/>
        <rFont val="Times New Roman Baltic"/>
        <family val="1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164</t>
    </r>
  </si>
  <si>
    <r>
      <rPr>
        <b/>
        <sz val="8"/>
        <rFont val="Times New Roman Baltic"/>
        <charset val="186"/>
      </rPr>
      <t>169</t>
    </r>
    <r>
      <rPr>
        <strike/>
        <sz val="8"/>
        <color rgb="FFFF0000"/>
        <rFont val="Times New Roman Baltic"/>
        <charset val="186"/>
      </rPr>
      <t xml:space="preserve"> 165</t>
    </r>
  </si>
  <si>
    <r>
      <rPr>
        <b/>
        <sz val="8"/>
        <rFont val="Times New Roman Baltic"/>
        <charset val="186"/>
      </rPr>
      <t>170</t>
    </r>
    <r>
      <rPr>
        <strike/>
        <sz val="8"/>
        <color rgb="FFFF0000"/>
        <rFont val="Times New Roman Baltic"/>
        <family val="1"/>
        <charset val="186"/>
      </rPr>
      <t xml:space="preserve"> 167</t>
    </r>
  </si>
  <si>
    <r>
      <rPr>
        <b/>
        <sz val="8"/>
        <rFont val="Times New Roman Baltic"/>
        <charset val="186"/>
      </rPr>
      <t>171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168</t>
    </r>
  </si>
  <si>
    <r>
      <rPr>
        <b/>
        <sz val="8"/>
        <rFont val="Times New Roman Baltic"/>
        <charset val="186"/>
      </rPr>
      <t>172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169</t>
    </r>
  </si>
  <si>
    <r>
      <rPr>
        <b/>
        <sz val="8"/>
        <rFont val="Times New Roman Baltic"/>
        <charset val="186"/>
      </rPr>
      <t>173</t>
    </r>
    <r>
      <rPr>
        <strike/>
        <sz val="8"/>
        <color rgb="FFFF0000"/>
        <rFont val="Times New Roman Baltic"/>
        <charset val="186"/>
      </rPr>
      <t xml:space="preserve"> 170</t>
    </r>
  </si>
  <si>
    <r>
      <rPr>
        <b/>
        <sz val="8"/>
        <rFont val="Times New Roman Baltic"/>
        <charset val="186"/>
      </rPr>
      <t>174</t>
    </r>
    <r>
      <rPr>
        <strike/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171</t>
    </r>
  </si>
  <si>
    <r>
      <rPr>
        <b/>
        <sz val="8"/>
        <rFont val="Times New Roman Baltic"/>
        <charset val="186"/>
      </rPr>
      <t xml:space="preserve">175 </t>
    </r>
    <r>
      <rPr>
        <strike/>
        <sz val="8"/>
        <color rgb="FFFF0000"/>
        <rFont val="Times New Roman Baltic"/>
        <family val="1"/>
        <charset val="186"/>
      </rPr>
      <t>172</t>
    </r>
  </si>
  <si>
    <r>
      <rPr>
        <b/>
        <sz val="8"/>
        <rFont val="Times New Roman Baltic"/>
        <charset val="186"/>
      </rPr>
      <t xml:space="preserve">176 </t>
    </r>
    <r>
      <rPr>
        <strike/>
        <sz val="8"/>
        <color rgb="FFFF0000"/>
        <rFont val="Times New Roman Baltic"/>
        <family val="1"/>
        <charset val="186"/>
      </rPr>
      <t>173</t>
    </r>
  </si>
  <si>
    <r>
      <rPr>
        <b/>
        <sz val="8"/>
        <rFont val="Times New Roman Baltic"/>
        <charset val="186"/>
      </rPr>
      <t xml:space="preserve">177 </t>
    </r>
    <r>
      <rPr>
        <strike/>
        <sz val="8"/>
        <color rgb="FFFF0000"/>
        <rFont val="Times New Roman Baltic"/>
        <family val="1"/>
        <charset val="186"/>
      </rPr>
      <t>174</t>
    </r>
  </si>
  <si>
    <r>
      <rPr>
        <b/>
        <sz val="8"/>
        <rFont val="Times New Roman Baltic"/>
        <charset val="186"/>
      </rPr>
      <t>178</t>
    </r>
    <r>
      <rPr>
        <strike/>
        <sz val="8"/>
        <color rgb="FFFF0000"/>
        <rFont val="Times New Roman Baltic"/>
        <family val="1"/>
        <charset val="186"/>
      </rPr>
      <t xml:space="preserve"> 175</t>
    </r>
  </si>
  <si>
    <r>
      <rPr>
        <b/>
        <sz val="8"/>
        <rFont val="Times New Roman Baltic"/>
        <charset val="186"/>
      </rPr>
      <t>179</t>
    </r>
    <r>
      <rPr>
        <strike/>
        <sz val="8"/>
        <color rgb="FFFF0000"/>
        <rFont val="Times New Roman Baltic"/>
        <family val="1"/>
        <charset val="186"/>
      </rPr>
      <t xml:space="preserve"> 176</t>
    </r>
  </si>
  <si>
    <r>
      <rPr>
        <b/>
        <sz val="8"/>
        <rFont val="Times New Roman Baltic"/>
        <charset val="186"/>
      </rPr>
      <t xml:space="preserve">180 </t>
    </r>
    <r>
      <rPr>
        <strike/>
        <sz val="8"/>
        <color rgb="FFFF0000"/>
        <rFont val="Times New Roman Baltic"/>
        <family val="1"/>
        <charset val="186"/>
      </rPr>
      <t>177</t>
    </r>
  </si>
  <si>
    <r>
      <rPr>
        <b/>
        <sz val="8"/>
        <rFont val="Times New Roman Baltic"/>
        <charset val="186"/>
      </rPr>
      <t>181</t>
    </r>
    <r>
      <rPr>
        <strike/>
        <sz val="8"/>
        <color rgb="FFFF0000"/>
        <rFont val="Times New Roman Baltic"/>
        <family val="1"/>
        <charset val="186"/>
      </rPr>
      <t xml:space="preserve"> 178</t>
    </r>
  </si>
  <si>
    <r>
      <rPr>
        <b/>
        <sz val="8"/>
        <rFont val="Times New Roman Baltic"/>
        <charset val="186"/>
      </rPr>
      <t>182</t>
    </r>
    <r>
      <rPr>
        <strike/>
        <sz val="8"/>
        <color rgb="FFFF0000"/>
        <rFont val="Times New Roman Baltic"/>
        <family val="1"/>
        <charset val="186"/>
      </rPr>
      <t xml:space="preserve"> 179</t>
    </r>
  </si>
  <si>
    <r>
      <rPr>
        <b/>
        <sz val="8"/>
        <rFont val="Times New Roman Baltic"/>
        <charset val="186"/>
      </rPr>
      <t xml:space="preserve">183 </t>
    </r>
    <r>
      <rPr>
        <strike/>
        <sz val="8"/>
        <color rgb="FFFF0000"/>
        <rFont val="Times New Roman Baltic"/>
        <family val="1"/>
        <charset val="186"/>
      </rPr>
      <t>180</t>
    </r>
  </si>
  <si>
    <r>
      <rPr>
        <b/>
        <sz val="8"/>
        <rFont val="Times New Roman Baltic"/>
        <charset val="186"/>
      </rPr>
      <t xml:space="preserve">184 </t>
    </r>
    <r>
      <rPr>
        <strike/>
        <sz val="8"/>
        <color rgb="FFFF0000"/>
        <rFont val="Times New Roman Baltic"/>
        <family val="1"/>
        <charset val="186"/>
      </rPr>
      <t>181</t>
    </r>
  </si>
  <si>
    <r>
      <rPr>
        <b/>
        <sz val="8"/>
        <rFont val="Times New Roman Baltic"/>
        <charset val="186"/>
      </rPr>
      <t>187</t>
    </r>
    <r>
      <rPr>
        <strike/>
        <sz val="8"/>
        <color rgb="FFFF0000"/>
        <rFont val="Times New Roman Baltic"/>
        <family val="1"/>
        <charset val="186"/>
      </rPr>
      <t xml:space="preserve"> 182</t>
    </r>
  </si>
  <si>
    <r>
      <rPr>
        <b/>
        <sz val="8"/>
        <rFont val="Times New Roman Baltic"/>
        <charset val="186"/>
      </rPr>
      <t>188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183</t>
    </r>
  </si>
  <si>
    <r>
      <rPr>
        <b/>
        <sz val="8"/>
        <rFont val="Times New Roman Baltic"/>
        <charset val="186"/>
      </rPr>
      <t xml:space="preserve">189 </t>
    </r>
    <r>
      <rPr>
        <strike/>
        <sz val="8"/>
        <color rgb="FFFF0000"/>
        <rFont val="Times New Roman Baltic"/>
        <family val="1"/>
        <charset val="186"/>
      </rPr>
      <t>184</t>
    </r>
  </si>
  <si>
    <r>
      <rPr>
        <b/>
        <sz val="8"/>
        <rFont val="Times New Roman Baltic"/>
        <charset val="186"/>
      </rPr>
      <t>190</t>
    </r>
    <r>
      <rPr>
        <strike/>
        <sz val="8"/>
        <color rgb="FFFF0000"/>
        <rFont val="Times New Roman Baltic"/>
        <family val="1"/>
        <charset val="186"/>
      </rPr>
      <t xml:space="preserve"> 185</t>
    </r>
  </si>
  <si>
    <r>
      <rPr>
        <b/>
        <sz val="8"/>
        <rFont val="Times New Roman Baltic"/>
        <charset val="186"/>
      </rPr>
      <t>191</t>
    </r>
    <r>
      <rPr>
        <strike/>
        <sz val="8"/>
        <color rgb="FFFF0000"/>
        <rFont val="Times New Roman Baltic"/>
        <family val="1"/>
        <charset val="186"/>
      </rPr>
      <t xml:space="preserve"> 186</t>
    </r>
  </si>
  <si>
    <r>
      <rPr>
        <b/>
        <sz val="8"/>
        <rFont val="Times New Roman Baltic"/>
        <charset val="186"/>
      </rPr>
      <t>192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187</t>
    </r>
  </si>
  <si>
    <r>
      <rPr>
        <b/>
        <sz val="8"/>
        <rFont val="Times New Roman Baltic"/>
        <charset val="186"/>
      </rPr>
      <t xml:space="preserve">193 </t>
    </r>
    <r>
      <rPr>
        <strike/>
        <sz val="8"/>
        <color rgb="FFFF0000"/>
        <rFont val="Times New Roman Baltic"/>
        <family val="1"/>
        <charset val="186"/>
      </rPr>
      <t>188</t>
    </r>
  </si>
  <si>
    <r>
      <rPr>
        <b/>
        <sz val="8"/>
        <rFont val="Times New Roman Baltic"/>
        <charset val="186"/>
      </rPr>
      <t xml:space="preserve">194 </t>
    </r>
    <r>
      <rPr>
        <strike/>
        <sz val="8"/>
        <color rgb="FFFF0000"/>
        <rFont val="Times New Roman Baltic"/>
        <family val="1"/>
        <charset val="186"/>
      </rPr>
      <t>189</t>
    </r>
  </si>
  <si>
    <r>
      <rPr>
        <b/>
        <sz val="8"/>
        <rFont val="Times New Roman Baltic"/>
        <charset val="186"/>
      </rPr>
      <t>195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family val="1"/>
        <charset val="186"/>
      </rPr>
      <t>190</t>
    </r>
  </si>
  <si>
    <r>
      <rPr>
        <b/>
        <sz val="8"/>
        <rFont val="Times New Roman Baltic"/>
        <charset val="186"/>
      </rPr>
      <t>196</t>
    </r>
    <r>
      <rPr>
        <strike/>
        <sz val="8"/>
        <color rgb="FFFF0000"/>
        <rFont val="Times New Roman Baltic"/>
        <family val="1"/>
        <charset val="186"/>
      </rPr>
      <t xml:space="preserve"> 191</t>
    </r>
  </si>
  <si>
    <r>
      <rPr>
        <b/>
        <sz val="8"/>
        <rFont val="Times New Roman Baltic"/>
        <charset val="186"/>
      </rPr>
      <t>197</t>
    </r>
    <r>
      <rPr>
        <strike/>
        <sz val="8"/>
        <color rgb="FFFF0000"/>
        <rFont val="Times New Roman Baltic"/>
        <family val="1"/>
        <charset val="186"/>
      </rPr>
      <t xml:space="preserve"> 192</t>
    </r>
  </si>
  <si>
    <r>
      <rPr>
        <b/>
        <sz val="8"/>
        <rFont val="Times New Roman Baltic"/>
        <charset val="186"/>
      </rPr>
      <t>198</t>
    </r>
    <r>
      <rPr>
        <strike/>
        <sz val="8"/>
        <color rgb="FFFF0000"/>
        <rFont val="Times New Roman Baltic"/>
        <family val="1"/>
        <charset val="186"/>
      </rPr>
      <t xml:space="preserve"> 193</t>
    </r>
  </si>
  <si>
    <r>
      <rPr>
        <b/>
        <sz val="8"/>
        <rFont val="Times New Roman Baltic"/>
        <charset val="186"/>
      </rPr>
      <t xml:space="preserve">199 </t>
    </r>
    <r>
      <rPr>
        <strike/>
        <sz val="8"/>
        <color rgb="FFFF0000"/>
        <rFont val="Times New Roman Baltic"/>
        <family val="1"/>
        <charset val="186"/>
      </rPr>
      <t>194</t>
    </r>
  </si>
  <si>
    <r>
      <rPr>
        <b/>
        <sz val="8"/>
        <rFont val="Times New Roman Baltic"/>
        <charset val="186"/>
      </rPr>
      <t xml:space="preserve">200 </t>
    </r>
    <r>
      <rPr>
        <strike/>
        <sz val="8"/>
        <color rgb="FFFF0000"/>
        <rFont val="Times New Roman Baltic"/>
        <family val="1"/>
        <charset val="186"/>
      </rPr>
      <t>195</t>
    </r>
  </si>
  <si>
    <r>
      <rPr>
        <b/>
        <sz val="8"/>
        <rFont val="Times New Roman Baltic"/>
        <charset val="186"/>
      </rPr>
      <t>201</t>
    </r>
    <r>
      <rPr>
        <strike/>
        <sz val="8"/>
        <color rgb="FFFF0000"/>
        <rFont val="Times New Roman Baltic"/>
        <family val="1"/>
        <charset val="186"/>
      </rPr>
      <t xml:space="preserve"> 196</t>
    </r>
  </si>
  <si>
    <r>
      <rPr>
        <b/>
        <sz val="8"/>
        <rFont val="Times New Roman Baltic"/>
        <charset val="186"/>
      </rPr>
      <t>208</t>
    </r>
    <r>
      <rPr>
        <strike/>
        <sz val="8"/>
        <color rgb="FFFF0000"/>
        <rFont val="Times New Roman Baltic"/>
        <charset val="186"/>
      </rPr>
      <t xml:space="preserve"> 200</t>
    </r>
  </si>
  <si>
    <r>
      <rPr>
        <b/>
        <sz val="8"/>
        <rFont val="Times New Roman Baltic"/>
        <charset val="186"/>
      </rPr>
      <t>209</t>
    </r>
    <r>
      <rPr>
        <strike/>
        <sz val="8"/>
        <color rgb="FFFF0000"/>
        <rFont val="Times New Roman Baltic"/>
        <charset val="186"/>
      </rPr>
      <t xml:space="preserve"> 201</t>
    </r>
  </si>
  <si>
    <r>
      <rPr>
        <b/>
        <sz val="8"/>
        <rFont val="Times New Roman Baltic"/>
        <charset val="186"/>
      </rPr>
      <t xml:space="preserve">210 </t>
    </r>
    <r>
      <rPr>
        <strike/>
        <sz val="8"/>
        <color rgb="FFFF0000"/>
        <rFont val="Times New Roman Baltic"/>
        <charset val="186"/>
      </rPr>
      <t>202</t>
    </r>
  </si>
  <si>
    <r>
      <rPr>
        <b/>
        <sz val="8"/>
        <rFont val="Times New Roman Baltic"/>
        <charset val="186"/>
      </rPr>
      <t>211</t>
    </r>
    <r>
      <rPr>
        <strike/>
        <sz val="8"/>
        <color rgb="FFFF0000"/>
        <rFont val="Times New Roman Baltic"/>
        <charset val="186"/>
      </rPr>
      <t xml:space="preserve"> 203</t>
    </r>
  </si>
  <si>
    <r>
      <rPr>
        <b/>
        <sz val="8"/>
        <rFont val="Times New Roman Baltic"/>
        <charset val="186"/>
      </rPr>
      <t xml:space="preserve">212 </t>
    </r>
    <r>
      <rPr>
        <strike/>
        <sz val="8"/>
        <color rgb="FFFF0000"/>
        <rFont val="Times New Roman Baltic"/>
        <charset val="186"/>
      </rPr>
      <t>204</t>
    </r>
  </si>
  <si>
    <r>
      <rPr>
        <b/>
        <sz val="8"/>
        <rFont val="Times New Roman Baltic"/>
        <charset val="186"/>
      </rPr>
      <t>213</t>
    </r>
    <r>
      <rPr>
        <strike/>
        <sz val="8"/>
        <color rgb="FFFF0000"/>
        <rFont val="Times New Roman Baltic"/>
        <charset val="186"/>
      </rPr>
      <t xml:space="preserve"> 205</t>
    </r>
  </si>
  <si>
    <r>
      <rPr>
        <b/>
        <sz val="8"/>
        <rFont val="Times New Roman Baltic"/>
        <charset val="186"/>
      </rPr>
      <t>214</t>
    </r>
    <r>
      <rPr>
        <strike/>
        <sz val="8"/>
        <color rgb="FFFF0000"/>
        <rFont val="Times New Roman Baltic"/>
        <charset val="186"/>
      </rPr>
      <t xml:space="preserve"> 206</t>
    </r>
  </si>
  <si>
    <r>
      <rPr>
        <b/>
        <sz val="8"/>
        <rFont val="Times New Roman Baltic"/>
        <charset val="186"/>
      </rPr>
      <t xml:space="preserve">215 </t>
    </r>
    <r>
      <rPr>
        <strike/>
        <sz val="8"/>
        <color rgb="FFFF0000"/>
        <rFont val="Times New Roman Baltic"/>
        <charset val="186"/>
      </rPr>
      <t>207</t>
    </r>
  </si>
  <si>
    <r>
      <rPr>
        <b/>
        <sz val="8"/>
        <rFont val="Times New Roman Baltic"/>
        <charset val="186"/>
      </rPr>
      <t>216</t>
    </r>
    <r>
      <rPr>
        <strike/>
        <sz val="8"/>
        <color rgb="FFFF0000"/>
        <rFont val="Times New Roman Baltic"/>
        <charset val="186"/>
      </rPr>
      <t xml:space="preserve"> 208</t>
    </r>
  </si>
  <si>
    <r>
      <rPr>
        <b/>
        <sz val="8"/>
        <rFont val="Times New Roman Baltic"/>
        <charset val="186"/>
      </rPr>
      <t>217</t>
    </r>
    <r>
      <rPr>
        <strike/>
        <sz val="8"/>
        <color rgb="FFFF0000"/>
        <rFont val="Times New Roman Baltic"/>
        <charset val="186"/>
      </rPr>
      <t xml:space="preserve"> 209</t>
    </r>
  </si>
  <si>
    <r>
      <rPr>
        <b/>
        <sz val="8"/>
        <rFont val="Times New Roman Baltic"/>
        <charset val="186"/>
      </rPr>
      <t xml:space="preserve">218 </t>
    </r>
    <r>
      <rPr>
        <strike/>
        <sz val="8"/>
        <color rgb="FFFF0000"/>
        <rFont val="Times New Roman Baltic"/>
        <charset val="186"/>
      </rPr>
      <t>210</t>
    </r>
  </si>
  <si>
    <r>
      <rPr>
        <b/>
        <sz val="8"/>
        <rFont val="Times New Roman Baltic"/>
        <charset val="186"/>
      </rPr>
      <t xml:space="preserve">219 </t>
    </r>
    <r>
      <rPr>
        <strike/>
        <sz val="8"/>
        <color rgb="FFFF0000"/>
        <rFont val="Times New Roman Baltic"/>
        <charset val="186"/>
      </rPr>
      <t>211</t>
    </r>
  </si>
  <si>
    <r>
      <rPr>
        <b/>
        <sz val="8"/>
        <rFont val="Times New Roman Baltic"/>
        <charset val="186"/>
      </rPr>
      <t xml:space="preserve">220 </t>
    </r>
    <r>
      <rPr>
        <strike/>
        <sz val="8"/>
        <color rgb="FFFF0000"/>
        <rFont val="Times New Roman Baltic"/>
        <charset val="186"/>
      </rPr>
      <t>212</t>
    </r>
  </si>
  <si>
    <r>
      <rPr>
        <b/>
        <sz val="8"/>
        <rFont val="Times New Roman Baltic"/>
        <charset val="186"/>
      </rPr>
      <t>221</t>
    </r>
    <r>
      <rPr>
        <strike/>
        <sz val="8"/>
        <color rgb="FFFF0000"/>
        <rFont val="Times New Roman Baltic"/>
        <charset val="186"/>
      </rPr>
      <t xml:space="preserve"> 213</t>
    </r>
  </si>
  <si>
    <r>
      <rPr>
        <b/>
        <sz val="8"/>
        <rFont val="Times New Roman Baltic"/>
        <charset val="186"/>
      </rPr>
      <t>222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214</t>
    </r>
  </si>
  <si>
    <r>
      <rPr>
        <b/>
        <sz val="8"/>
        <rFont val="Times New Roman Baltic"/>
        <charset val="186"/>
      </rPr>
      <t>223</t>
    </r>
    <r>
      <rPr>
        <strike/>
        <sz val="8"/>
        <color rgb="FFFF0000"/>
        <rFont val="Times New Roman Baltic"/>
        <charset val="186"/>
      </rPr>
      <t xml:space="preserve"> 215</t>
    </r>
  </si>
  <si>
    <r>
      <rPr>
        <b/>
        <sz val="8"/>
        <rFont val="Times New Roman Baltic"/>
        <charset val="186"/>
      </rPr>
      <t>224</t>
    </r>
    <r>
      <rPr>
        <strike/>
        <sz val="8"/>
        <color rgb="FFFF0000"/>
        <rFont val="Times New Roman Baltic"/>
        <charset val="186"/>
      </rPr>
      <t xml:space="preserve"> 216</t>
    </r>
  </si>
  <si>
    <r>
      <rPr>
        <b/>
        <sz val="8"/>
        <rFont val="Times New Roman Baltic"/>
        <charset val="186"/>
      </rPr>
      <t>225</t>
    </r>
    <r>
      <rPr>
        <strike/>
        <sz val="8"/>
        <color rgb="FFFF0000"/>
        <rFont val="Times New Roman Baltic"/>
        <charset val="186"/>
      </rPr>
      <t xml:space="preserve"> 217</t>
    </r>
  </si>
  <si>
    <r>
      <rPr>
        <b/>
        <sz val="8"/>
        <rFont val="Times New Roman Baltic"/>
        <charset val="186"/>
      </rPr>
      <t>226</t>
    </r>
    <r>
      <rPr>
        <strike/>
        <sz val="8"/>
        <color rgb="FFFF0000"/>
        <rFont val="Times New Roman Baltic"/>
        <charset val="186"/>
      </rPr>
      <t xml:space="preserve"> 218</t>
    </r>
  </si>
  <si>
    <r>
      <rPr>
        <b/>
        <sz val="8"/>
        <rFont val="Times New Roman Baltic"/>
        <charset val="186"/>
      </rPr>
      <t>227</t>
    </r>
    <r>
      <rPr>
        <strike/>
        <sz val="8"/>
        <color rgb="FFFF0000"/>
        <rFont val="Times New Roman Baltic"/>
        <charset val="186"/>
      </rPr>
      <t xml:space="preserve"> 219</t>
    </r>
  </si>
  <si>
    <r>
      <rPr>
        <b/>
        <sz val="8"/>
        <rFont val="Times New Roman Baltic"/>
        <charset val="186"/>
      </rPr>
      <t>228</t>
    </r>
    <r>
      <rPr>
        <strike/>
        <sz val="8"/>
        <color rgb="FFFF0000"/>
        <rFont val="Times New Roman Baltic"/>
        <charset val="186"/>
      </rPr>
      <t xml:space="preserve"> 220</t>
    </r>
  </si>
  <si>
    <r>
      <rPr>
        <b/>
        <sz val="8"/>
        <rFont val="Times New Roman Baltic"/>
        <charset val="186"/>
      </rPr>
      <t xml:space="preserve">229 </t>
    </r>
    <r>
      <rPr>
        <strike/>
        <sz val="8"/>
        <color rgb="FFFF0000"/>
        <rFont val="Times New Roman Baltic"/>
        <charset val="186"/>
      </rPr>
      <t>221</t>
    </r>
  </si>
  <si>
    <r>
      <rPr>
        <b/>
        <sz val="8"/>
        <rFont val="Times New Roman Baltic"/>
        <charset val="186"/>
      </rPr>
      <t>230</t>
    </r>
    <r>
      <rPr>
        <strike/>
        <sz val="8"/>
        <color rgb="FFFF0000"/>
        <rFont val="Times New Roman Baltic"/>
        <charset val="186"/>
      </rPr>
      <t xml:space="preserve"> 222</t>
    </r>
  </si>
  <si>
    <r>
      <rPr>
        <b/>
        <sz val="8"/>
        <rFont val="Times New Roman Baltic"/>
        <charset val="186"/>
      </rPr>
      <t>231</t>
    </r>
    <r>
      <rPr>
        <strike/>
        <sz val="8"/>
        <color rgb="FFFF0000"/>
        <rFont val="Times New Roman Baltic"/>
        <charset val="186"/>
      </rPr>
      <t xml:space="preserve"> 223</t>
    </r>
  </si>
  <si>
    <r>
      <rPr>
        <b/>
        <sz val="8"/>
        <rFont val="Times New Roman Baltic"/>
        <charset val="186"/>
      </rPr>
      <t>232</t>
    </r>
    <r>
      <rPr>
        <strike/>
        <sz val="8"/>
        <color rgb="FFFF0000"/>
        <rFont val="Times New Roman Baltic"/>
        <charset val="186"/>
      </rPr>
      <t xml:space="preserve"> 224</t>
    </r>
  </si>
  <si>
    <r>
      <rPr>
        <b/>
        <sz val="8"/>
        <rFont val="Times New Roman Baltic"/>
        <charset val="186"/>
      </rPr>
      <t xml:space="preserve">233 </t>
    </r>
    <r>
      <rPr>
        <strike/>
        <sz val="8"/>
        <color rgb="FFFF0000"/>
        <rFont val="Times New Roman Baltic"/>
        <charset val="186"/>
      </rPr>
      <t>225</t>
    </r>
  </si>
  <si>
    <r>
      <rPr>
        <b/>
        <sz val="8"/>
        <rFont val="Times New Roman Baltic"/>
        <charset val="186"/>
      </rPr>
      <t>240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229</t>
    </r>
  </si>
  <si>
    <r>
      <rPr>
        <b/>
        <sz val="8"/>
        <rFont val="Times New Roman Baltic"/>
        <charset val="186"/>
      </rPr>
      <t xml:space="preserve">241 </t>
    </r>
    <r>
      <rPr>
        <strike/>
        <sz val="8"/>
        <color rgb="FFFF0000"/>
        <rFont val="Times New Roman Baltic"/>
        <charset val="186"/>
      </rPr>
      <t>230</t>
    </r>
  </si>
  <si>
    <r>
      <rPr>
        <b/>
        <sz val="8"/>
        <rFont val="Times New Roman Baltic"/>
        <charset val="186"/>
      </rPr>
      <t>242</t>
    </r>
    <r>
      <rPr>
        <strike/>
        <sz val="8"/>
        <color rgb="FFFF0000"/>
        <rFont val="Times New Roman Baltic"/>
        <charset val="186"/>
      </rPr>
      <t xml:space="preserve"> 231</t>
    </r>
  </si>
  <si>
    <r>
      <rPr>
        <b/>
        <sz val="8"/>
        <rFont val="Times New Roman Baltic"/>
        <charset val="186"/>
      </rPr>
      <t>243</t>
    </r>
    <r>
      <rPr>
        <strike/>
        <sz val="8"/>
        <color rgb="FFFF0000"/>
        <rFont val="Times New Roman Baltic"/>
        <charset val="186"/>
      </rPr>
      <t xml:space="preserve"> 232</t>
    </r>
  </si>
  <si>
    <r>
      <rPr>
        <b/>
        <sz val="8"/>
        <rFont val="Times New Roman Baltic"/>
        <charset val="186"/>
      </rPr>
      <t xml:space="preserve">244 </t>
    </r>
    <r>
      <rPr>
        <strike/>
        <sz val="8"/>
        <color rgb="FFFF0000"/>
        <rFont val="Times New Roman Baltic"/>
        <charset val="186"/>
      </rPr>
      <t>233</t>
    </r>
  </si>
  <si>
    <r>
      <rPr>
        <b/>
        <sz val="8"/>
        <rFont val="Times New Roman Baltic"/>
        <charset val="186"/>
      </rPr>
      <t>245</t>
    </r>
    <r>
      <rPr>
        <strike/>
        <sz val="8"/>
        <color rgb="FFFF0000"/>
        <rFont val="Times New Roman Baltic"/>
        <charset val="186"/>
      </rPr>
      <t xml:space="preserve"> 234</t>
    </r>
  </si>
  <si>
    <r>
      <rPr>
        <b/>
        <sz val="8"/>
        <rFont val="Times New Roman Baltic"/>
        <charset val="186"/>
      </rPr>
      <t>246</t>
    </r>
    <r>
      <rPr>
        <strike/>
        <sz val="8"/>
        <color rgb="FFFF0000"/>
        <rFont val="Times New Roman Baltic"/>
        <charset val="186"/>
      </rPr>
      <t xml:space="preserve"> 235</t>
    </r>
  </si>
  <si>
    <r>
      <rPr>
        <b/>
        <sz val="8"/>
        <rFont val="Times New Roman Baltic"/>
        <charset val="186"/>
      </rPr>
      <t xml:space="preserve">247 </t>
    </r>
    <r>
      <rPr>
        <strike/>
        <sz val="8"/>
        <color rgb="FFFF0000"/>
        <rFont val="Times New Roman Baltic"/>
        <charset val="186"/>
      </rPr>
      <t>236</t>
    </r>
  </si>
  <si>
    <r>
      <rPr>
        <b/>
        <sz val="8"/>
        <rFont val="Times New Roman Baltic"/>
        <charset val="186"/>
      </rPr>
      <t>248</t>
    </r>
    <r>
      <rPr>
        <strike/>
        <sz val="8"/>
        <color rgb="FFFF0000"/>
        <rFont val="Times New Roman Baltic"/>
        <charset val="186"/>
      </rPr>
      <t xml:space="preserve"> 237</t>
    </r>
  </si>
  <si>
    <r>
      <rPr>
        <b/>
        <sz val="8"/>
        <rFont val="Times New Roman Baltic"/>
        <charset val="186"/>
      </rPr>
      <t>249</t>
    </r>
    <r>
      <rPr>
        <strike/>
        <sz val="8"/>
        <color rgb="FFFF0000"/>
        <rFont val="Times New Roman Baltic"/>
        <charset val="186"/>
      </rPr>
      <t xml:space="preserve"> 238</t>
    </r>
  </si>
  <si>
    <r>
      <rPr>
        <b/>
        <sz val="8"/>
        <rFont val="Times New Roman Baltic"/>
        <charset val="186"/>
      </rPr>
      <t>250</t>
    </r>
    <r>
      <rPr>
        <strike/>
        <sz val="8"/>
        <color rgb="FFFF0000"/>
        <rFont val="Times New Roman Baltic"/>
        <charset val="186"/>
      </rPr>
      <t xml:space="preserve"> 239</t>
    </r>
  </si>
  <si>
    <r>
      <rPr>
        <b/>
        <sz val="8"/>
        <rFont val="Times New Roman Baltic"/>
        <charset val="186"/>
      </rPr>
      <t xml:space="preserve">251 </t>
    </r>
    <r>
      <rPr>
        <strike/>
        <sz val="8"/>
        <color rgb="FFFF0000"/>
        <rFont val="Times New Roman Baltic"/>
        <charset val="186"/>
      </rPr>
      <t>240</t>
    </r>
  </si>
  <si>
    <r>
      <rPr>
        <b/>
        <sz val="8"/>
        <rFont val="Times New Roman Baltic"/>
        <charset val="186"/>
      </rPr>
      <t xml:space="preserve">252 </t>
    </r>
    <r>
      <rPr>
        <strike/>
        <sz val="8"/>
        <color rgb="FFFF0000"/>
        <rFont val="Times New Roman Baltic"/>
        <charset val="186"/>
      </rPr>
      <t>241</t>
    </r>
  </si>
  <si>
    <r>
      <rPr>
        <b/>
        <sz val="8"/>
        <rFont val="Times New Roman Baltic"/>
        <charset val="186"/>
      </rPr>
      <t>253</t>
    </r>
    <r>
      <rPr>
        <strike/>
        <sz val="8"/>
        <color rgb="FFFF0000"/>
        <rFont val="Times New Roman Baltic"/>
        <charset val="186"/>
      </rPr>
      <t xml:space="preserve"> 242</t>
    </r>
  </si>
  <si>
    <r>
      <rPr>
        <b/>
        <sz val="8"/>
        <rFont val="Times New Roman Baltic"/>
        <charset val="186"/>
      </rPr>
      <t>254</t>
    </r>
    <r>
      <rPr>
        <strike/>
        <sz val="8"/>
        <color rgb="FFFF0000"/>
        <rFont val="Times New Roman Baltic"/>
        <charset val="186"/>
      </rPr>
      <t xml:space="preserve"> 243</t>
    </r>
  </si>
  <si>
    <r>
      <rPr>
        <b/>
        <sz val="8"/>
        <rFont val="Times New Roman Baltic"/>
        <charset val="186"/>
      </rPr>
      <t>255</t>
    </r>
    <r>
      <rPr>
        <strike/>
        <sz val="8"/>
        <color rgb="FFFF0000"/>
        <rFont val="Times New Roman Baltic"/>
        <charset val="186"/>
      </rPr>
      <t xml:space="preserve"> 244</t>
    </r>
  </si>
  <si>
    <r>
      <rPr>
        <b/>
        <sz val="8"/>
        <rFont val="Times New Roman Baltic"/>
        <charset val="186"/>
      </rPr>
      <t>256</t>
    </r>
    <r>
      <rPr>
        <strike/>
        <sz val="8"/>
        <color rgb="FFFF0000"/>
        <rFont val="Times New Roman Baltic"/>
        <charset val="186"/>
      </rPr>
      <t xml:space="preserve"> 245</t>
    </r>
  </si>
  <si>
    <r>
      <rPr>
        <b/>
        <sz val="8"/>
        <rFont val="Times New Roman Baltic"/>
        <charset val="186"/>
      </rPr>
      <t>257</t>
    </r>
    <r>
      <rPr>
        <strike/>
        <sz val="8"/>
        <color rgb="FFFF0000"/>
        <rFont val="Times New Roman Baltic"/>
        <charset val="186"/>
      </rPr>
      <t xml:space="preserve"> 246</t>
    </r>
  </si>
  <si>
    <r>
      <rPr>
        <b/>
        <sz val="8"/>
        <rFont val="Times New Roman Baltic"/>
        <charset val="186"/>
      </rPr>
      <t>258</t>
    </r>
    <r>
      <rPr>
        <strike/>
        <sz val="8"/>
        <color rgb="FFFF0000"/>
        <rFont val="Times New Roman Baltic"/>
        <charset val="186"/>
      </rPr>
      <t xml:space="preserve"> 247</t>
    </r>
  </si>
  <si>
    <r>
      <rPr>
        <b/>
        <sz val="8"/>
        <rFont val="Times New Roman Baltic"/>
        <charset val="186"/>
      </rPr>
      <t>259</t>
    </r>
    <r>
      <rPr>
        <strike/>
        <sz val="8"/>
        <color rgb="FFFF0000"/>
        <rFont val="Times New Roman Baltic"/>
        <charset val="186"/>
      </rPr>
      <t xml:space="preserve"> 248</t>
    </r>
  </si>
  <si>
    <r>
      <rPr>
        <b/>
        <sz val="8"/>
        <rFont val="Times New Roman Baltic"/>
        <charset val="186"/>
      </rPr>
      <t xml:space="preserve">260 </t>
    </r>
    <r>
      <rPr>
        <strike/>
        <sz val="8"/>
        <color rgb="FFFF0000"/>
        <rFont val="Times New Roman Baltic"/>
        <charset val="186"/>
      </rPr>
      <t>249</t>
    </r>
  </si>
  <si>
    <r>
      <rPr>
        <b/>
        <sz val="8"/>
        <rFont val="Times New Roman Baltic"/>
        <charset val="186"/>
      </rPr>
      <t>261</t>
    </r>
    <r>
      <rPr>
        <strike/>
        <sz val="8"/>
        <color rgb="FFFF0000"/>
        <rFont val="Times New Roman Baltic"/>
        <charset val="186"/>
      </rPr>
      <t xml:space="preserve"> 250</t>
    </r>
  </si>
  <si>
    <r>
      <rPr>
        <b/>
        <sz val="8"/>
        <rFont val="Times New Roman Baltic"/>
        <charset val="186"/>
      </rPr>
      <t xml:space="preserve">262 </t>
    </r>
    <r>
      <rPr>
        <strike/>
        <sz val="8"/>
        <color rgb="FFFF0000"/>
        <rFont val="Times New Roman Baltic"/>
        <charset val="186"/>
      </rPr>
      <t>251</t>
    </r>
  </si>
  <si>
    <r>
      <rPr>
        <b/>
        <sz val="8"/>
        <rFont val="Times New Roman Baltic"/>
        <charset val="186"/>
      </rPr>
      <t xml:space="preserve">263 </t>
    </r>
    <r>
      <rPr>
        <strike/>
        <sz val="8"/>
        <color rgb="FFFF0000"/>
        <rFont val="Times New Roman Baltic"/>
        <charset val="186"/>
      </rPr>
      <t>252</t>
    </r>
  </si>
  <si>
    <r>
      <rPr>
        <b/>
        <sz val="8"/>
        <rFont val="Times New Roman Baltic"/>
        <charset val="186"/>
      </rPr>
      <t xml:space="preserve">264 </t>
    </r>
    <r>
      <rPr>
        <strike/>
        <sz val="8"/>
        <color rgb="FFFF0000"/>
        <rFont val="Times New Roman Baltic"/>
        <charset val="186"/>
      </rPr>
      <t>253</t>
    </r>
  </si>
  <si>
    <r>
      <rPr>
        <b/>
        <sz val="8"/>
        <rFont val="Times New Roman Baltic"/>
        <charset val="186"/>
      </rPr>
      <t xml:space="preserve">265 </t>
    </r>
    <r>
      <rPr>
        <strike/>
        <sz val="8"/>
        <color rgb="FFFF0000"/>
        <rFont val="Times New Roman Baltic"/>
        <charset val="186"/>
      </rPr>
      <t>254</t>
    </r>
  </si>
  <si>
    <r>
      <rPr>
        <b/>
        <sz val="8"/>
        <rFont val="Times New Roman Baltic"/>
        <charset val="186"/>
      </rPr>
      <t>266</t>
    </r>
    <r>
      <rPr>
        <strike/>
        <sz val="8"/>
        <color rgb="FFFF0000"/>
        <rFont val="Times New Roman Baltic"/>
        <charset val="186"/>
      </rPr>
      <t xml:space="preserve"> 255</t>
    </r>
  </si>
  <si>
    <r>
      <rPr>
        <b/>
        <sz val="8"/>
        <rFont val="Times New Roman Baltic"/>
        <charset val="186"/>
      </rPr>
      <t>273</t>
    </r>
    <r>
      <rPr>
        <strike/>
        <sz val="8"/>
        <color rgb="FFFF0000"/>
        <rFont val="Times New Roman Baltic"/>
        <charset val="186"/>
      </rPr>
      <t xml:space="preserve"> 258</t>
    </r>
  </si>
  <si>
    <r>
      <rPr>
        <b/>
        <sz val="8"/>
        <rFont val="Times New Roman Baltic"/>
        <charset val="186"/>
      </rPr>
      <t>274</t>
    </r>
    <r>
      <rPr>
        <strike/>
        <sz val="8"/>
        <color rgb="FFFF0000"/>
        <rFont val="Times New Roman Baltic"/>
        <charset val="186"/>
      </rPr>
      <t xml:space="preserve"> 259</t>
    </r>
  </si>
  <si>
    <r>
      <rPr>
        <b/>
        <sz val="8"/>
        <rFont val="Times New Roman Baltic"/>
        <charset val="186"/>
      </rPr>
      <t xml:space="preserve">275 </t>
    </r>
    <r>
      <rPr>
        <strike/>
        <sz val="8"/>
        <color rgb="FFFF0000"/>
        <rFont val="Times New Roman Baltic"/>
        <charset val="186"/>
      </rPr>
      <t>260</t>
    </r>
  </si>
  <si>
    <r>
      <rPr>
        <b/>
        <sz val="8"/>
        <rFont val="Times New Roman Baltic"/>
        <charset val="186"/>
      </rPr>
      <t>276</t>
    </r>
    <r>
      <rPr>
        <strike/>
        <sz val="8"/>
        <color rgb="FFFF0000"/>
        <rFont val="Times New Roman Baltic"/>
        <charset val="186"/>
      </rPr>
      <t xml:space="preserve"> 261</t>
    </r>
  </si>
  <si>
    <r>
      <rPr>
        <b/>
        <sz val="8"/>
        <rFont val="Times New Roman Baltic"/>
        <charset val="186"/>
      </rPr>
      <t>277</t>
    </r>
    <r>
      <rPr>
        <strike/>
        <sz val="8"/>
        <color rgb="FFFF0000"/>
        <rFont val="Times New Roman Baltic"/>
        <charset val="186"/>
      </rPr>
      <t xml:space="preserve"> 262</t>
    </r>
  </si>
  <si>
    <r>
      <rPr>
        <b/>
        <sz val="8"/>
        <rFont val="Times New Roman Baltic"/>
        <charset val="186"/>
      </rPr>
      <t>278</t>
    </r>
    <r>
      <rPr>
        <strike/>
        <sz val="8"/>
        <color rgb="FFFF0000"/>
        <rFont val="Times New Roman Baltic"/>
        <charset val="186"/>
      </rPr>
      <t xml:space="preserve"> 263</t>
    </r>
  </si>
  <si>
    <r>
      <rPr>
        <b/>
        <sz val="8"/>
        <rFont val="Times New Roman Baltic"/>
        <charset val="186"/>
      </rPr>
      <t>279</t>
    </r>
    <r>
      <rPr>
        <strike/>
        <sz val="8"/>
        <color rgb="FFFF0000"/>
        <rFont val="Times New Roman Baltic"/>
        <charset val="186"/>
      </rPr>
      <t xml:space="preserve"> 264</t>
    </r>
  </si>
  <si>
    <r>
      <rPr>
        <b/>
        <sz val="8"/>
        <rFont val="Times New Roman Baltic"/>
        <charset val="186"/>
      </rPr>
      <t>280</t>
    </r>
    <r>
      <rPr>
        <strike/>
        <sz val="8"/>
        <color rgb="FFFF0000"/>
        <rFont val="Times New Roman Baltic"/>
        <charset val="186"/>
      </rPr>
      <t xml:space="preserve"> 265</t>
    </r>
  </si>
  <si>
    <r>
      <rPr>
        <b/>
        <sz val="8"/>
        <rFont val="Times New Roman Baltic"/>
        <charset val="186"/>
      </rPr>
      <t>281</t>
    </r>
    <r>
      <rPr>
        <strike/>
        <sz val="8"/>
        <color rgb="FFFF0000"/>
        <rFont val="Times New Roman Baltic"/>
        <charset val="186"/>
      </rPr>
      <t xml:space="preserve"> 266</t>
    </r>
  </si>
  <si>
    <r>
      <rPr>
        <b/>
        <sz val="8"/>
        <rFont val="Times New Roman Baltic"/>
        <charset val="186"/>
      </rPr>
      <t>282</t>
    </r>
    <r>
      <rPr>
        <strike/>
        <sz val="8"/>
        <color rgb="FFFF0000"/>
        <rFont val="Times New Roman Baltic"/>
        <charset val="186"/>
      </rPr>
      <t xml:space="preserve"> 267</t>
    </r>
  </si>
  <si>
    <r>
      <rPr>
        <b/>
        <sz val="8"/>
        <rFont val="Times New Roman Baltic"/>
        <charset val="186"/>
      </rPr>
      <t>283</t>
    </r>
    <r>
      <rPr>
        <sz val="8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268</t>
    </r>
  </si>
  <si>
    <r>
      <rPr>
        <b/>
        <sz val="8"/>
        <rFont val="Times New Roman Baltic"/>
        <charset val="186"/>
      </rPr>
      <t>284</t>
    </r>
    <r>
      <rPr>
        <strike/>
        <sz val="8"/>
        <color rgb="FFFF0000"/>
        <rFont val="Times New Roman Baltic"/>
        <charset val="186"/>
      </rPr>
      <t xml:space="preserve"> 269</t>
    </r>
  </si>
  <si>
    <r>
      <rPr>
        <b/>
        <sz val="8"/>
        <rFont val="Times New Roman Baltic"/>
        <charset val="186"/>
      </rPr>
      <t xml:space="preserve">285 </t>
    </r>
    <r>
      <rPr>
        <strike/>
        <sz val="8"/>
        <color rgb="FFFF0000"/>
        <rFont val="Times New Roman Baltic"/>
        <charset val="186"/>
      </rPr>
      <t>270</t>
    </r>
  </si>
  <si>
    <r>
      <rPr>
        <b/>
        <sz val="8"/>
        <rFont val="Times New Roman Baltic"/>
        <charset val="186"/>
      </rPr>
      <t xml:space="preserve">286 </t>
    </r>
    <r>
      <rPr>
        <strike/>
        <sz val="8"/>
        <color rgb="FFFF0000"/>
        <rFont val="Times New Roman Baltic"/>
        <charset val="186"/>
      </rPr>
      <t>271</t>
    </r>
  </si>
  <si>
    <r>
      <rPr>
        <b/>
        <sz val="8"/>
        <rFont val="Times New Roman Baltic"/>
        <charset val="186"/>
      </rPr>
      <t>287</t>
    </r>
    <r>
      <rPr>
        <strike/>
        <sz val="8"/>
        <color rgb="FFFF0000"/>
        <rFont val="Times New Roman Baltic"/>
        <charset val="186"/>
      </rPr>
      <t xml:space="preserve"> 272</t>
    </r>
  </si>
  <si>
    <r>
      <rPr>
        <b/>
        <sz val="8"/>
        <rFont val="Times New Roman Baltic"/>
        <charset val="186"/>
      </rPr>
      <t xml:space="preserve">288 </t>
    </r>
    <r>
      <rPr>
        <strike/>
        <sz val="8"/>
        <color rgb="FFFF0000"/>
        <rFont val="Times New Roman Baltic"/>
        <charset val="186"/>
      </rPr>
      <t>273</t>
    </r>
  </si>
  <si>
    <r>
      <rPr>
        <b/>
        <sz val="8"/>
        <rFont val="Times New Roman Baltic"/>
        <charset val="186"/>
      </rPr>
      <t xml:space="preserve">289 </t>
    </r>
    <r>
      <rPr>
        <strike/>
        <sz val="8"/>
        <color rgb="FFFF0000"/>
        <rFont val="Times New Roman Baltic"/>
        <charset val="186"/>
      </rPr>
      <t>274</t>
    </r>
  </si>
  <si>
    <r>
      <rPr>
        <b/>
        <sz val="8"/>
        <rFont val="Times New Roman Baltic"/>
        <charset val="186"/>
      </rPr>
      <t>290</t>
    </r>
    <r>
      <rPr>
        <strike/>
        <sz val="8"/>
        <color rgb="FFFF0000"/>
        <rFont val="Times New Roman Baltic"/>
        <charset val="186"/>
      </rPr>
      <t xml:space="preserve"> 275</t>
    </r>
  </si>
  <si>
    <r>
      <rPr>
        <b/>
        <sz val="8"/>
        <rFont val="Times New Roman Baltic"/>
        <charset val="186"/>
      </rPr>
      <t>291</t>
    </r>
    <r>
      <rPr>
        <strike/>
        <sz val="8"/>
        <color rgb="FFFF0000"/>
        <rFont val="Times New Roman Baltic"/>
        <charset val="186"/>
      </rPr>
      <t xml:space="preserve"> 276</t>
    </r>
  </si>
  <si>
    <r>
      <rPr>
        <b/>
        <sz val="8"/>
        <rFont val="Times New Roman Baltic"/>
        <charset val="186"/>
      </rPr>
      <t xml:space="preserve">292 </t>
    </r>
    <r>
      <rPr>
        <strike/>
        <sz val="8"/>
        <color rgb="FFFF0000"/>
        <rFont val="Times New Roman Baltic"/>
        <charset val="186"/>
      </rPr>
      <t>277</t>
    </r>
  </si>
  <si>
    <r>
      <rPr>
        <b/>
        <sz val="8"/>
        <rFont val="Times New Roman Baltic"/>
        <charset val="186"/>
      </rPr>
      <t xml:space="preserve">293 </t>
    </r>
    <r>
      <rPr>
        <strike/>
        <sz val="8"/>
        <color rgb="FFFF0000"/>
        <rFont val="Times New Roman Baltic"/>
        <charset val="186"/>
      </rPr>
      <t>278</t>
    </r>
  </si>
  <si>
    <r>
      <rPr>
        <b/>
        <sz val="8"/>
        <rFont val="Times New Roman Baltic"/>
        <charset val="186"/>
      </rPr>
      <t xml:space="preserve">294 </t>
    </r>
    <r>
      <rPr>
        <strike/>
        <sz val="8"/>
        <color rgb="FFFF0000"/>
        <rFont val="Times New Roman Baltic"/>
        <charset val="186"/>
      </rPr>
      <t>279</t>
    </r>
  </si>
  <si>
    <r>
      <rPr>
        <b/>
        <sz val="8"/>
        <rFont val="Times New Roman Baltic"/>
        <charset val="186"/>
      </rPr>
      <t>295</t>
    </r>
    <r>
      <rPr>
        <strike/>
        <sz val="8"/>
        <color rgb="FFFF0000"/>
        <rFont val="Times New Roman Baltic"/>
        <charset val="186"/>
      </rPr>
      <t xml:space="preserve"> 280</t>
    </r>
  </si>
  <si>
    <r>
      <rPr>
        <b/>
        <sz val="8"/>
        <rFont val="Times New Roman Baltic"/>
        <charset val="186"/>
      </rPr>
      <t xml:space="preserve">296 </t>
    </r>
    <r>
      <rPr>
        <strike/>
        <sz val="8"/>
        <color rgb="FFFF0000"/>
        <rFont val="Times New Roman Baltic"/>
        <charset val="186"/>
      </rPr>
      <t>281</t>
    </r>
  </si>
  <si>
    <r>
      <rPr>
        <b/>
        <sz val="8"/>
        <rFont val="Times New Roman Baltic"/>
        <charset val="186"/>
      </rPr>
      <t>297</t>
    </r>
    <r>
      <rPr>
        <strike/>
        <sz val="8"/>
        <color rgb="FFFF0000"/>
        <rFont val="Times New Roman Baltic"/>
        <charset val="186"/>
      </rPr>
      <t xml:space="preserve"> 282</t>
    </r>
  </si>
  <si>
    <r>
      <rPr>
        <b/>
        <sz val="8"/>
        <rFont val="Times New Roman Baltic"/>
        <charset val="186"/>
      </rPr>
      <t>298</t>
    </r>
    <r>
      <rPr>
        <strike/>
        <sz val="8"/>
        <color rgb="FFFF0000"/>
        <rFont val="Times New Roman Baltic"/>
        <charset val="186"/>
      </rPr>
      <t xml:space="preserve"> 283</t>
    </r>
  </si>
  <si>
    <r>
      <rPr>
        <b/>
        <sz val="8"/>
        <rFont val="Times New Roman Baltic"/>
        <charset val="186"/>
      </rPr>
      <t>299</t>
    </r>
    <r>
      <rPr>
        <strike/>
        <sz val="8"/>
        <color rgb="FFFF0000"/>
        <rFont val="Times New Roman Baltic"/>
        <charset val="186"/>
      </rPr>
      <t xml:space="preserve"> 284</t>
    </r>
  </si>
  <si>
    <r>
      <rPr>
        <b/>
        <sz val="8"/>
        <rFont val="Times New Roman Baltic"/>
        <charset val="186"/>
      </rPr>
      <t xml:space="preserve">300 </t>
    </r>
    <r>
      <rPr>
        <strike/>
        <sz val="8"/>
        <color rgb="FFFF0000"/>
        <rFont val="Times New Roman Baltic"/>
        <charset val="186"/>
      </rPr>
      <t>285</t>
    </r>
  </si>
  <si>
    <r>
      <rPr>
        <b/>
        <sz val="8"/>
        <rFont val="Times New Roman Baltic"/>
        <charset val="186"/>
      </rPr>
      <t>307</t>
    </r>
    <r>
      <rPr>
        <strike/>
        <sz val="8"/>
        <color rgb="FFFF0000"/>
        <rFont val="Times New Roman Baltic"/>
        <charset val="186"/>
      </rPr>
      <t xml:space="preserve"> 286</t>
    </r>
  </si>
  <si>
    <r>
      <rPr>
        <b/>
        <sz val="8"/>
        <rFont val="Times New Roman Baltic"/>
        <charset val="186"/>
      </rPr>
      <t>308</t>
    </r>
    <r>
      <rPr>
        <strike/>
        <sz val="8"/>
        <color rgb="FFFF0000"/>
        <rFont val="Times New Roman Baltic"/>
        <charset val="186"/>
      </rPr>
      <t xml:space="preserve"> 287</t>
    </r>
  </si>
  <si>
    <r>
      <rPr>
        <b/>
        <sz val="8"/>
        <rFont val="Times New Roman Baltic"/>
        <charset val="186"/>
      </rPr>
      <t>309</t>
    </r>
    <r>
      <rPr>
        <strike/>
        <sz val="8"/>
        <color rgb="FFFF0000"/>
        <rFont val="Times New Roman Baltic"/>
        <charset val="186"/>
      </rPr>
      <t xml:space="preserve"> 288</t>
    </r>
  </si>
  <si>
    <r>
      <rPr>
        <b/>
        <sz val="8"/>
        <rFont val="Times New Roman Baltic"/>
        <charset val="186"/>
      </rPr>
      <t>310</t>
    </r>
    <r>
      <rPr>
        <strike/>
        <sz val="8"/>
        <color rgb="FFFF0000"/>
        <rFont val="Times New Roman Baltic"/>
        <charset val="186"/>
      </rPr>
      <t xml:space="preserve"> 289</t>
    </r>
  </si>
  <si>
    <r>
      <rPr>
        <b/>
        <sz val="8"/>
        <rFont val="Times New Roman Baltic"/>
        <charset val="186"/>
      </rPr>
      <t>311</t>
    </r>
    <r>
      <rPr>
        <strike/>
        <sz val="8"/>
        <color rgb="FFFF0000"/>
        <rFont val="Times New Roman Baltic"/>
        <charset val="186"/>
      </rPr>
      <t xml:space="preserve"> 290</t>
    </r>
  </si>
  <si>
    <r>
      <rPr>
        <b/>
        <sz val="8"/>
        <rFont val="Times New Roman Baltic"/>
        <charset val="186"/>
      </rPr>
      <t xml:space="preserve">312 </t>
    </r>
    <r>
      <rPr>
        <strike/>
        <sz val="8"/>
        <color rgb="FFFF0000"/>
        <rFont val="Times New Roman Baltic"/>
        <charset val="186"/>
      </rPr>
      <t>291</t>
    </r>
  </si>
  <si>
    <r>
      <rPr>
        <b/>
        <sz val="8"/>
        <rFont val="Times New Roman Baltic"/>
        <charset val="186"/>
      </rPr>
      <t xml:space="preserve">313 </t>
    </r>
    <r>
      <rPr>
        <strike/>
        <sz val="8"/>
        <color rgb="FFFF0000"/>
        <rFont val="Times New Roman Baltic"/>
        <charset val="186"/>
      </rPr>
      <t>292</t>
    </r>
  </si>
  <si>
    <r>
      <rPr>
        <b/>
        <sz val="8"/>
        <rFont val="Times New Roman Baltic"/>
        <charset val="186"/>
      </rPr>
      <t>314</t>
    </r>
    <r>
      <rPr>
        <strike/>
        <sz val="8"/>
        <color rgb="FFFF0000"/>
        <rFont val="Times New Roman Baltic"/>
        <charset val="186"/>
      </rPr>
      <t xml:space="preserve"> 293</t>
    </r>
  </si>
  <si>
    <r>
      <rPr>
        <b/>
        <sz val="8"/>
        <rFont val="Times New Roman Baltic"/>
        <charset val="186"/>
      </rPr>
      <t xml:space="preserve">315 </t>
    </r>
    <r>
      <rPr>
        <strike/>
        <sz val="8"/>
        <color rgb="FFFF0000"/>
        <rFont val="Times New Roman Baltic"/>
        <charset val="186"/>
      </rPr>
      <t>294</t>
    </r>
  </si>
  <si>
    <r>
      <rPr>
        <b/>
        <sz val="8"/>
        <rFont val="Times New Roman Baltic"/>
        <charset val="186"/>
      </rPr>
      <t>316</t>
    </r>
    <r>
      <rPr>
        <strike/>
        <sz val="8"/>
        <color rgb="FFFF0000"/>
        <rFont val="Times New Roman Baltic"/>
        <charset val="186"/>
      </rPr>
      <t xml:space="preserve"> 295</t>
    </r>
  </si>
  <si>
    <r>
      <rPr>
        <b/>
        <sz val="8"/>
        <rFont val="Times New Roman Baltic"/>
        <charset val="186"/>
      </rPr>
      <t>317</t>
    </r>
    <r>
      <rPr>
        <b/>
        <strike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296</t>
    </r>
  </si>
  <si>
    <r>
      <rPr>
        <b/>
        <sz val="8"/>
        <rFont val="Times New Roman Baltic"/>
        <charset val="186"/>
      </rPr>
      <t>318</t>
    </r>
    <r>
      <rPr>
        <strike/>
        <sz val="8"/>
        <color rgb="FFFF0000"/>
        <rFont val="Times New Roman Baltic"/>
        <charset val="186"/>
      </rPr>
      <t xml:space="preserve"> 297</t>
    </r>
  </si>
  <si>
    <r>
      <rPr>
        <b/>
        <sz val="8"/>
        <rFont val="Times New Roman Baltic"/>
        <charset val="186"/>
      </rPr>
      <t>319</t>
    </r>
    <r>
      <rPr>
        <strike/>
        <sz val="8"/>
        <color rgb="FFFF0000"/>
        <rFont val="Times New Roman Baltic"/>
        <charset val="186"/>
      </rPr>
      <t xml:space="preserve"> 298</t>
    </r>
  </si>
  <si>
    <r>
      <rPr>
        <b/>
        <sz val="8"/>
        <rFont val="Times New Roman Baltic"/>
        <charset val="186"/>
      </rPr>
      <t xml:space="preserve">320 </t>
    </r>
    <r>
      <rPr>
        <strike/>
        <sz val="8"/>
        <color rgb="FFFF0000"/>
        <rFont val="Times New Roman Baltic"/>
        <charset val="186"/>
      </rPr>
      <t>299</t>
    </r>
  </si>
  <si>
    <r>
      <rPr>
        <b/>
        <sz val="8"/>
        <rFont val="Times New Roman Baltic"/>
        <charset val="186"/>
      </rPr>
      <t>321</t>
    </r>
    <r>
      <rPr>
        <strike/>
        <sz val="8"/>
        <color rgb="FFFF0000"/>
        <rFont val="Times New Roman Baltic"/>
        <charset val="186"/>
      </rPr>
      <t xml:space="preserve"> 300</t>
    </r>
  </si>
  <si>
    <r>
      <rPr>
        <b/>
        <sz val="8"/>
        <rFont val="Times New Roman Baltic"/>
        <charset val="186"/>
      </rPr>
      <t>322</t>
    </r>
    <r>
      <rPr>
        <b/>
        <sz val="8"/>
        <color rgb="FFFF0000"/>
        <rFont val="Times New Roman Baltic"/>
        <charset val="186"/>
      </rPr>
      <t xml:space="preserve"> </t>
    </r>
    <r>
      <rPr>
        <strike/>
        <sz val="8"/>
        <color rgb="FFFF0000"/>
        <rFont val="Times New Roman Baltic"/>
        <charset val="186"/>
      </rPr>
      <t>301</t>
    </r>
  </si>
  <si>
    <r>
      <rPr>
        <b/>
        <sz val="8"/>
        <rFont val="Times New Roman Baltic"/>
        <charset val="186"/>
      </rPr>
      <t>323</t>
    </r>
    <r>
      <rPr>
        <strike/>
        <sz val="8"/>
        <color rgb="FFFF0000"/>
        <rFont val="Times New Roman Baltic"/>
        <charset val="186"/>
      </rPr>
      <t xml:space="preserve"> 302</t>
    </r>
  </si>
  <si>
    <r>
      <rPr>
        <b/>
        <sz val="8"/>
        <rFont val="Times New Roman Baltic"/>
        <charset val="186"/>
      </rPr>
      <t>324</t>
    </r>
    <r>
      <rPr>
        <strike/>
        <sz val="8"/>
        <color rgb="FFFF0000"/>
        <rFont val="Times New Roman Baltic"/>
        <charset val="186"/>
      </rPr>
      <t xml:space="preserve"> 303</t>
    </r>
  </si>
  <si>
    <r>
      <rPr>
        <b/>
        <sz val="8"/>
        <rFont val="Times New Roman Baltic"/>
        <charset val="186"/>
      </rPr>
      <t>325</t>
    </r>
    <r>
      <rPr>
        <strike/>
        <sz val="8"/>
        <color rgb="FFFF0000"/>
        <rFont val="Times New Roman Baltic"/>
        <charset val="186"/>
      </rPr>
      <t xml:space="preserve"> 304</t>
    </r>
  </si>
  <si>
    <r>
      <rPr>
        <b/>
        <sz val="8"/>
        <rFont val="Times New Roman Baltic"/>
        <charset val="186"/>
      </rPr>
      <t>326</t>
    </r>
    <r>
      <rPr>
        <strike/>
        <sz val="8"/>
        <color rgb="FFFF0000"/>
        <rFont val="Times New Roman Baltic"/>
        <charset val="186"/>
      </rPr>
      <t xml:space="preserve"> 305</t>
    </r>
  </si>
  <si>
    <r>
      <rPr>
        <b/>
        <sz val="8"/>
        <rFont val="Times New Roman Baltic"/>
        <charset val="186"/>
      </rPr>
      <t xml:space="preserve">327 </t>
    </r>
    <r>
      <rPr>
        <strike/>
        <sz val="8"/>
        <color rgb="FFFF0000"/>
        <rFont val="Times New Roman Baltic"/>
        <charset val="186"/>
      </rPr>
      <t>306</t>
    </r>
  </si>
  <si>
    <r>
      <rPr>
        <b/>
        <sz val="8"/>
        <rFont val="Times New Roman Baltic"/>
        <charset val="186"/>
      </rPr>
      <t>329</t>
    </r>
    <r>
      <rPr>
        <strike/>
        <sz val="8"/>
        <color rgb="FFFF0000"/>
        <rFont val="Times New Roman Baltic"/>
        <charset val="186"/>
      </rPr>
      <t xml:space="preserve"> 307</t>
    </r>
  </si>
  <si>
    <t>Palūkanos</t>
  </si>
  <si>
    <t>Dotacijos užsienio valstybėms turtui įsigyti</t>
  </si>
  <si>
    <t>Dotacijos savivaldybėms einamiesiems tikslams</t>
  </si>
  <si>
    <t>Kitos išlaidos turtui įsigyti</t>
  </si>
  <si>
    <t>Pervedamos Europos sąjungos, kitos tarptautinės finansinės paramos ir bendrojo finansavimo lėšos investicijoms</t>
  </si>
  <si>
    <t>Vertybiniai popieriai (išpirkti)</t>
  </si>
  <si>
    <t xml:space="preserve">Grynieji pinigai ir indėliai </t>
  </si>
  <si>
    <t>Grynieji pinigai ir indėliai</t>
  </si>
  <si>
    <t>Prekių, skirtų parduoti arba perduoti įsigyjimo išlaidos</t>
  </si>
  <si>
    <t>Palūkanos nerezidentams</t>
  </si>
  <si>
    <t xml:space="preserve">Palūkanos rezidentams, kitiems nei valdžios sektorius (tik už tiesioginę skolą) </t>
  </si>
  <si>
    <t>Palūkanos valstybės biudžetui</t>
  </si>
  <si>
    <t>Palūkanos savivaldybių biudžetams</t>
  </si>
  <si>
    <t>Palūkanos nebiudžetiniams fondams</t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</si>
  <si>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 xml:space="preserve"> subjektams</t>
    </r>
  </si>
  <si>
    <r>
      <t>Palūkanos kitiems valdžios sektoriaus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subjektams</t>
    </r>
  </si>
  <si>
    <t>Dotacijos užsienio valstybėms einamiesiems tikslams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</si>
  <si>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</si>
  <si>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</si>
  <si>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</si>
  <si>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</si>
  <si>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</si>
  <si>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</si>
  <si>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</si>
  <si>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>Kitos išlaidos einamiesiems tikslams</t>
  </si>
  <si>
    <t xml:space="preserve">Kitos išlaidos kitiems einamiesiems tikslams </t>
  </si>
  <si>
    <t>Pervedamos Europos Sąjungos, kita tarptautinė finansinė parama ir bendrojo finansavimo lėšos einamiesiems tikslams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</si>
  <si>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</si>
  <si>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</si>
  <si>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</si>
  <si>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Žemės įsigyjimo išlaidos </t>
  </si>
  <si>
    <t>Pastatų ir statinių įsigyjimo išlaidos</t>
  </si>
  <si>
    <t>Negyvenamųjų pastatų įsigyjimo išlaidos</t>
  </si>
  <si>
    <t>Infrastruktūros ir kitų statinių įsigijimo išlaidos</t>
  </si>
  <si>
    <t>Mašinų ir įrenginių įsigyjimo išlaidos</t>
  </si>
  <si>
    <t>Transporto priemonių įsigyjimo išlaidos</t>
  </si>
  <si>
    <t>Kultūros ir kitų vertybių įsigyjimo išlaidos</t>
  </si>
  <si>
    <t>Muziejinių vertybių įsigyjimo išlaidos</t>
  </si>
  <si>
    <t>Kitų vertybių įsigyjimo išlaidos</t>
  </si>
  <si>
    <t>Kito ilgalaikio materialiojo turto įsigyjimo išlaidos</t>
  </si>
  <si>
    <t>Nematerialiojo turto kūrimo ir įsigijimo išlaidos</t>
  </si>
  <si>
    <t>Patentų įsigyjimo išlaidos</t>
  </si>
  <si>
    <t>Literatūros ir meno kūrinių įsigyjimo išlaidos</t>
  </si>
  <si>
    <t>Atsargų kūrimo ir įsigijimo išlaidos</t>
  </si>
  <si>
    <t>Strateginių ir neliečiamųjų atsargų įsigyjimo išlaidos</t>
  </si>
  <si>
    <t>Žaliavų ir medžiagų įsigyjimo išlaidos</t>
  </si>
  <si>
    <t>Pagamintos produkcijos įsigyjimo išlaidos</t>
  </si>
  <si>
    <t>Karinių atsargų įsigyjimo išlaidos</t>
  </si>
  <si>
    <t>Miškų, vaismedžių ir kitų augalų įsigyjimo išlaidos</t>
  </si>
  <si>
    <r>
      <t>Vertybiniai popieriai (įsigyti iš rezidentų)</t>
    </r>
    <r>
      <rPr>
        <strike/>
        <sz val="10"/>
        <color rgb="FFFF0000"/>
        <rFont val="Times New Roman Baltic"/>
        <charset val="186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</si>
  <si>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</si>
  <si>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</si>
  <si>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</si>
  <si>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</si>
  <si>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</si>
  <si>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</si>
  <si>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</si>
  <si>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</si>
  <si>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</si>
  <si>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>Kitos mokėtinos sumos (suteiktos)</t>
  </si>
  <si>
    <t>Kitos trumpalaikės mokėtinos sumos (suteiktos)</t>
  </si>
  <si>
    <t>Kitos ilgalaikės mokėtinos sumos (suteiktos)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</si>
  <si>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</si>
  <si>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</si>
  <si>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</si>
  <si>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</si>
  <si>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</si>
  <si>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</si>
  <si>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</si>
  <si>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</si>
  <si>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</si>
  <si>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</si>
  <si>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</si>
  <si>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</si>
  <si>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</si>
  <si>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</si>
  <si>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</si>
  <si>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</si>
  <si>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</si>
  <si>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</si>
  <si>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</si>
  <si>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rFont val="Times New Roman Baltic"/>
        <family val="1"/>
        <charset val="186"/>
      </rPr>
      <t/>
    </r>
  </si>
  <si>
    <t>Kitos mokėtinos sumos (grąžintos)</t>
  </si>
  <si>
    <t>Kitos trumpalaikės mokėtinos sumos (grąžintos)</t>
  </si>
  <si>
    <t>Ilgalaikės paskolos (grąžintos)</t>
  </si>
  <si>
    <t>Ilgalaikio turto finansinės nuomos (lizingo)  išlaidos</t>
  </si>
  <si>
    <t>Ilgalaikio turto finansinės nuomos (lizingo) išlaidos</t>
  </si>
  <si>
    <t>Žemės gelmių išteklių įsigyjimo išlaidos</t>
  </si>
  <si>
    <r>
      <t>Ilgalaikio turto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finansinės nuomos (lizingo) išlaidos</t>
    </r>
  </si>
  <si>
    <t>Socialinė parama (socialinės paramos pašalpos) ir rentos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</si>
  <si>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</si>
  <si>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</si>
  <si>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</si>
  <si>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</si>
  <si>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</si>
  <si>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</si>
  <si>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Ilgalaikio materialiojo turto kūrimo ir įsigijimo išlaidos</t>
  </si>
  <si>
    <t>Gyvenamųjų namų įsigyjimo išlaidos</t>
  </si>
  <si>
    <t>Kitų mašinų ir įrenginių įsigyjimo išlaidos</t>
  </si>
  <si>
    <t>Ginklų ir karinės įrangosį sigyjimo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</si>
  <si>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įsigyjimo išlaidos</t>
    </r>
  </si>
  <si>
    <t>Kito nematerialiojo turto įsigyjimo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</si>
  <si>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</si>
  <si>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Gyvulių ir kitų gyvūnų įsigyjimo išlaidos</t>
  </si>
  <si>
    <t>Mitybos išlaidos</t>
  </si>
  <si>
    <t>Medikamentų ir medicininių paslaugų įsigyjimo išlaidos</t>
  </si>
  <si>
    <t>Ryšių paslaugų įsigyjimo išlaidos</t>
  </si>
  <si>
    <t>Transporto išlaikymo  ir transporto paslaugų įsigyjimo išlaidos</t>
  </si>
  <si>
    <t>Aprangos ir patalynės įsigyjimo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</si>
  <si>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</si>
  <si>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</si>
  <si>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</si>
  <si>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išlaidos</t>
  </si>
  <si>
    <t>Kvalifikacijos kėlimo išlaidos</t>
  </si>
  <si>
    <t>Ekspertų ir konsultantų paslaugų įsigyjimo išlaidos</t>
  </si>
  <si>
    <t>Komunalinių paslaugų įsigyjimo išlaidos</t>
  </si>
  <si>
    <t>Informacinių technologijų prekių ir paslaugų įsigyjimo išlaidos</t>
  </si>
  <si>
    <t>Reprezentacinės išlaidos</t>
  </si>
  <si>
    <t>Kitų prekių ir paslaugų įsigyjimo išlaidos</t>
  </si>
  <si>
    <t>Prekių ir paslaugų naudojimo išlaidos</t>
  </si>
  <si>
    <t>Žemės nuoma</t>
  </si>
  <si>
    <t xml:space="preserve">Pridėtinės vertės mokesčio nuosavi ištekliai </t>
  </si>
  <si>
    <t>Subsidijos iš Europos Sąjungos, kitos tarptautinės finansinės paramos lėšų (ne valdžios sektoriui)</t>
  </si>
  <si>
    <t xml:space="preserve">Pervedamos Europos Sąjungos, kitos tarptautinės  finansinės paramos ir bendrojo finansavimo lėšos </t>
  </si>
  <si>
    <t xml:space="preserve">Pervedamos Europos sąjungos, kitos tarptautinės finansinės paramos ir bendrojo finansavimo lėšos investicijoms, skirtoms savivaldybėms 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</si>
  <si>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įsigyjimo išlaidos</t>
    </r>
  </si>
  <si>
    <t>Nebaigtos gaminti produkcijos  įsigyjimo išlaidos</t>
  </si>
  <si>
    <t>Finansinio turto padidėjimo išlaidos (finansinio turto įsigyjimo/investavimo išlaidos)</t>
  </si>
  <si>
    <t>Vidaus finansinio turto padidėjimo išlaidos (investavimas į rezidentus išlaidos)</t>
  </si>
  <si>
    <t>Užsienio finansinio turto padidėjimo išlaidos (investavimas į nerezidentus išlaidos)</t>
  </si>
  <si>
    <t xml:space="preserve">Finansinių įsipareigojimų vykdymo išlaidos (grąžintos skolos) </t>
  </si>
  <si>
    <t>Vidaus finansinių įsipareigojimų vykdymo išlaidos ( kreditoriams rezidentams grąžintos skolos)</t>
  </si>
  <si>
    <t>Užsienio finansinių įsipareigojimų vykdymo išlaidos (kreditoriams nerezidentams grąžintos skolos)</t>
  </si>
  <si>
    <t>Transporto išlaikymo  ir transporto paslaugų įsigijimo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</si>
  <si>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</si>
  <si>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</si>
  <si>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</si>
  <si>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Kitų prekių ir paslaugų įsigijimo išlaidos</t>
  </si>
  <si>
    <t xml:space="preserve"> MATERIALIOJO IR NEMATERIALIOJO TURTO ĮSIGIJIMO, FINANSINIO TURTO PADIDĖJIMO IR FINANSINIŲ ĮSIPAREIGOJIMŲ VYKDYMO IŠLAIDOS</t>
  </si>
  <si>
    <t>Pastatų ir statinių įsigijimo išlaidos</t>
  </si>
  <si>
    <t>Gyvenamųjų namų įsigijimo išlaidos</t>
  </si>
  <si>
    <t>Negyvenamųjų pastatų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</si>
  <si>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</si>
  <si>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</si>
  <si>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</si>
  <si>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</si>
  <si>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</si>
  <si>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</si>
  <si>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ir kitų meno kūrinių įsigijimo išlaidos</t>
    </r>
  </si>
  <si>
    <t>Kitų vertybių įsigijimo išlaidos</t>
  </si>
  <si>
    <t>Kito ilgalaikio materialiojo turto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</si>
  <si>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</si>
  <si>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</si>
  <si>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</si>
  <si>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</si>
  <si>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</si>
  <si>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</si>
  <si>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</si>
  <si>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</si>
  <si>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</si>
  <si>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Karinių atsargų įsigijimo išlaidos</t>
  </si>
  <si>
    <r>
      <t>Biologinio turto ir žemės gelmių  išteklių</t>
    </r>
    <r>
      <rPr>
        <strike/>
        <sz val="10"/>
        <color rgb="FFFF0000"/>
        <rFont val="Times New Roman Baltic"/>
        <charset val="186"/>
      </rPr>
      <t xml:space="preserve"> </t>
    </r>
    <r>
      <rPr>
        <sz val="10"/>
        <rFont val="Times New Roman Baltic"/>
        <charset val="186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</si>
  <si>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</si>
  <si>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</si>
  <si>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</si>
  <si>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 xml:space="preserve">Žemės įsigijimo išlaidos </t>
  </si>
  <si>
    <t>Prekių ir paslaugų įsigijimo  išlaidos</t>
  </si>
  <si>
    <t>Medikamentų ir medicininių prekių bei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</si>
  <si>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</si>
  <si>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</si>
  <si>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</si>
  <si>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Kompiuterinės techninės ir elektroninių ryšių įrangos įsigijimo išlaidos</t>
  </si>
  <si>
    <t>Valiutos kurso įtaka</t>
  </si>
  <si>
    <r>
      <t>Prekių, skirtų parduoti arba perduoti</t>
    </r>
    <r>
      <rPr>
        <sz val="10"/>
        <color rgb="FF00B0F0"/>
        <rFont val="Times New Roman Baltic"/>
        <charset val="186"/>
      </rPr>
      <t>,</t>
    </r>
    <r>
      <rPr>
        <sz val="10"/>
        <rFont val="Times New Roman Baltic"/>
        <charset val="186"/>
      </rPr>
      <t xml:space="preserve"> įsigijimo išlaidos</t>
    </r>
  </si>
  <si>
    <r>
      <t xml:space="preserve">Su nuosavais ištekliais susijusios baudos, </t>
    </r>
    <r>
      <rPr>
        <sz val="10"/>
        <rFont val="Times New Roman Baltic"/>
        <charset val="186"/>
      </rPr>
      <t>delspinigiai ir neigiamos palūkanos</t>
    </r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</si>
  <si>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</si>
  <si>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</si>
  <si>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</si>
  <si>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</si>
  <si>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</si>
  <si>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>Finansinio turto padidėjimo išlaidos (finansinio turto įsigijimo / investavimo išlaidos)</t>
  </si>
  <si>
    <t>Vidaus finansinio turto padidėjimo išlaidos (investavimo į rezidentus išlaidos)</t>
  </si>
  <si>
    <t>Užsienio finansinio turto padidėjimo išlaidos (investavimo į nerezidentus išlaidos)</t>
  </si>
  <si>
    <r>
      <t>Vidaus finansinių įsipareigojimų vykdymo išlaidos (</t>
    </r>
    <r>
      <rPr>
        <sz val="10"/>
        <rFont val="Times New Roman Baltic"/>
        <charset val="186"/>
      </rPr>
      <t>kreditoriams rezidentams grąžintos skolos)</t>
    </r>
  </si>
  <si>
    <t xml:space="preserve">  (vyriausiasis buhalteris (buhalteris) / centralizuotos apskaitos įstaigos vadovo arba jo įgalioto asmens pareigų pavadinimas)</t>
  </si>
  <si>
    <t>2019 m. gruodžio 30 d. įsakymo Nr.1K-405 redakcija)</t>
  </si>
  <si>
    <t xml:space="preserve">                                ELEKTRĖNŲ PRADINĖ MOKYKLA, 190675315, TAIKOS G. 15, ELEKTRĖNAI</t>
  </si>
  <si>
    <t xml:space="preserve">                                       Švietimo kokybės ir prieinamumo gerinimas</t>
  </si>
  <si>
    <t>Vyr.buhalterė</t>
  </si>
  <si>
    <t>Inga Mirinavičienė</t>
  </si>
  <si>
    <t>Suvestinė</t>
  </si>
  <si>
    <t>Direktorė</t>
  </si>
  <si>
    <t>Virginija Stanislovaitienė</t>
  </si>
  <si>
    <t>2021 M. SAUSIO 1 D.</t>
  </si>
  <si>
    <t xml:space="preserve">2021-01-15   Nr.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</si>
</sst>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0">
    <font>
      <sz val="10"/>
      <name val="Arial"/>
      <charset val="186"/>
    </font>
    <font>
      <sz val="10"/>
      <name val="Arial"/>
      <family val="2"/>
      <charset val="186"/>
    </font>
    <font>
      <sz val="10"/>
      <name val="TimesLT"/>
      <charset val="186"/>
    </font>
    <font>
      <sz val="8"/>
      <name val="Times New Roman Baltic"/>
      <family val="1"/>
      <charset val="186"/>
    </font>
    <font>
      <i/>
      <sz val="8"/>
      <name val="Times New Roman Baltic"/>
      <family val="1"/>
      <charset val="186"/>
    </font>
    <font>
      <sz val="9"/>
      <name val="Times New Roman Baltic"/>
      <family val="1"/>
      <charset val="186"/>
    </font>
    <font>
      <sz val="8"/>
      <name val="Times New Roman"/>
      <family val="1"/>
      <charset val="186"/>
    </font>
    <font>
      <sz val="10"/>
      <name val="Times New Roman Baltic"/>
      <charset val="186"/>
    </font>
    <font>
      <sz val="10"/>
      <name val="Times New Roman Baltic"/>
      <family val="1"/>
      <charset val="186"/>
    </font>
    <font>
      <b/>
      <sz val="11"/>
      <name val="Times New Roman Baltic"/>
      <family val="1"/>
      <charset val="186"/>
    </font>
    <font>
      <sz val="8"/>
      <name val="Arial"/>
      <family val="2"/>
      <charset val="186"/>
    </font>
    <font>
      <sz val="12"/>
      <name val="Times New Roman Baltic"/>
      <family val="1"/>
      <charset val="186"/>
    </font>
    <font>
      <b/>
      <sz val="12"/>
      <name val="Times New Roman Baltic"/>
      <family val="1"/>
      <charset val="186"/>
    </font>
    <font>
      <i/>
      <sz val="8"/>
      <name val="Times New Roman Baltic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0"/>
      <name val="Times New Roman Baltic"/>
      <charset val="186"/>
    </font>
    <font>
      <i/>
      <sz val="10"/>
      <name val="Times New Roman Baltic"/>
      <charset val="186"/>
    </font>
    <font>
      <sz val="12"/>
      <name val="Arial"/>
      <family val="2"/>
      <charset val="186"/>
    </font>
    <font>
      <sz val="9"/>
      <name val="Arial"/>
      <family val="2"/>
      <charset val="186"/>
    </font>
    <font>
      <sz val="8"/>
      <name val="Times New Roman Baltic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9"/>
      <name val="Times New Roman"/>
      <family val="1"/>
      <charset val="186"/>
    </font>
    <font>
      <b/>
      <sz val="9"/>
      <name val="Arial"/>
      <family val="2"/>
      <charset val="186"/>
    </font>
    <font>
      <vertAlign val="superscript"/>
      <sz val="12"/>
      <name val="Times New Roman"/>
      <family val="1"/>
      <charset val="186"/>
    </font>
    <font>
      <strike/>
      <sz val="8"/>
      <name val="Times New Roman Baltic"/>
      <charset val="186"/>
    </font>
    <font>
      <strike/>
      <sz val="8"/>
      <color rgb="FFFF0000"/>
      <name val="Times New Roman Baltic"/>
      <charset val="186"/>
    </font>
    <font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family val="1"/>
      <charset val="186"/>
    </font>
    <font>
      <strike/>
      <sz val="10"/>
      <color rgb="FFFF0000"/>
      <name val="Times New Roman Baltic"/>
      <charset val="186"/>
    </font>
    <font>
      <strike/>
      <sz val="10"/>
      <name val="Times New Roman Baltic"/>
      <charset val="186"/>
    </font>
    <font>
      <b/>
      <strike/>
      <sz val="10"/>
      <color rgb="FFFF0000"/>
      <name val="Times New Roman Baltic"/>
      <charset val="186"/>
    </font>
    <font>
      <sz val="10"/>
      <color rgb="FFFF0000"/>
      <name val="Times New Roman Baltic"/>
      <charset val="186"/>
    </font>
    <font>
      <b/>
      <strike/>
      <sz val="10"/>
      <name val="Times New Roman Baltic"/>
      <charset val="186"/>
    </font>
    <font>
      <sz val="10"/>
      <color theme="3" tint="0.39997558519241921"/>
      <name val="Times New Roman Baltic"/>
      <family val="1"/>
      <charset val="186"/>
    </font>
    <font>
      <b/>
      <sz val="10"/>
      <color theme="3" tint="0.39997558519241921"/>
      <name val="Times New Roman Baltic"/>
      <charset val="186"/>
    </font>
    <font>
      <b/>
      <strike/>
      <sz val="10"/>
      <color theme="3" tint="0.39997558519241921"/>
      <name val="Times New Roman Baltic"/>
      <charset val="186"/>
    </font>
    <font>
      <sz val="8"/>
      <color rgb="FFFF0000"/>
      <name val="Times New Roman Baltic"/>
      <charset val="186"/>
    </font>
    <font>
      <b/>
      <sz val="8"/>
      <name val="Times New Roman Baltic"/>
      <charset val="186"/>
    </font>
    <font>
      <b/>
      <strike/>
      <sz val="8"/>
      <color rgb="FFFF0000"/>
      <name val="Times New Roman Baltic"/>
      <charset val="186"/>
    </font>
    <font>
      <b/>
      <sz val="8"/>
      <color theme="1"/>
      <name val="Times New Roman Baltic"/>
      <charset val="186"/>
    </font>
    <font>
      <b/>
      <sz val="8"/>
      <color rgb="FFFF0000"/>
      <name val="Times New Roman Baltic"/>
      <charset val="186"/>
    </font>
    <font>
      <sz val="8"/>
      <color rgb="FFFF0000"/>
      <name val="Times New Roman Baltic"/>
      <family val="1"/>
      <charset val="186"/>
    </font>
    <font>
      <strike/>
      <sz val="8"/>
      <color rgb="FFFF0000"/>
      <name val="Times New Roman Baltic"/>
      <family val="1"/>
      <charset val="186"/>
    </font>
    <font>
      <sz val="12"/>
      <name val="Times New Roman"/>
      <family val="1"/>
      <charset val="186"/>
    </font>
    <font>
      <sz val="10"/>
      <color rgb="FF00B0F0"/>
      <name val="Times New Roman Baltic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49">
    <xf numFmtId="0" fontId="0" fillId="0" borderId="0" xfId="0"/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Border="1"/>
    <xf numFmtId="0" fontId="8" fillId="0" borderId="0" xfId="0" applyFont="1" applyBorder="1" applyAlignment="1"/>
    <xf numFmtId="0" fontId="8" fillId="0" borderId="0" xfId="1" applyFont="1" applyBorder="1" applyAlignment="1"/>
    <xf numFmtId="164" fontId="4" fillId="0" borderId="0" xfId="2" applyNumberFormat="1" applyFont="1" applyBorder="1" applyAlignment="1" applyProtection="1">
      <alignment horizontal="right" vertical="center"/>
    </xf>
    <xf numFmtId="164" fontId="6" fillId="0" borderId="0" xfId="2" applyNumberFormat="1" applyFont="1" applyBorder="1" applyAlignment="1" applyProtection="1">
      <alignment horizontal="left" vertical="center" wrapText="1"/>
    </xf>
    <xf numFmtId="164" fontId="6" fillId="0" borderId="0" xfId="2" applyNumberFormat="1" applyFont="1" applyBorder="1" applyAlignment="1" applyProtection="1">
      <alignment horizontal="left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17" fillId="0" borderId="0" xfId="1" applyFont="1"/>
    <xf numFmtId="0" fontId="8" fillId="0" borderId="0" xfId="1" applyFont="1" applyFill="1"/>
    <xf numFmtId="0" fontId="8" fillId="0" borderId="0" xfId="1" applyFont="1" applyBorder="1" applyAlignment="1">
      <alignment horizontal="center"/>
    </xf>
    <xf numFmtId="3" fontId="8" fillId="0" borderId="1" xfId="1" applyNumberFormat="1" applyFont="1" applyBorder="1" applyAlignment="1" applyProtection="1"/>
    <xf numFmtId="1" fontId="8" fillId="0" borderId="1" xfId="1" applyNumberFormat="1" applyFont="1" applyBorder="1" applyAlignment="1" applyProtection="1"/>
    <xf numFmtId="164" fontId="6" fillId="0" borderId="0" xfId="2" applyNumberFormat="1" applyFont="1" applyBorder="1" applyAlignment="1" applyProtection="1">
      <alignment horizontal="right" vertical="center"/>
    </xf>
    <xf numFmtId="164" fontId="15" fillId="0" borderId="0" xfId="2" applyNumberFormat="1" applyFont="1" applyBorder="1" applyAlignment="1" applyProtection="1">
      <alignment horizontal="left" vertical="center" wrapText="1"/>
    </xf>
    <xf numFmtId="0" fontId="11" fillId="0" borderId="2" xfId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0" borderId="2" xfId="1" applyFont="1" applyBorder="1"/>
    <xf numFmtId="0" fontId="3" fillId="0" borderId="0" xfId="1" applyFont="1" applyBorder="1"/>
    <xf numFmtId="0" fontId="0" fillId="0" borderId="0" xfId="0" applyBorder="1" applyAlignment="1">
      <alignment wrapText="1"/>
    </xf>
    <xf numFmtId="0" fontId="3" fillId="0" borderId="0" xfId="1" applyFont="1" applyBorder="1" applyAlignment="1">
      <alignment horizontal="left"/>
    </xf>
    <xf numFmtId="0" fontId="3" fillId="0" borderId="0" xfId="1" applyFont="1" applyBorder="1" applyAlignment="1">
      <alignment horizontal="center"/>
    </xf>
    <xf numFmtId="0" fontId="14" fillId="0" borderId="0" xfId="1" applyFont="1" applyBorder="1" applyAlignment="1">
      <alignment horizontal="left" vertical="center"/>
    </xf>
    <xf numFmtId="0" fontId="8" fillId="0" borderId="3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horizontal="center" vertical="top" wrapText="1"/>
    </xf>
    <xf numFmtId="0" fontId="8" fillId="0" borderId="1" xfId="1" applyFont="1" applyFill="1" applyBorder="1" applyAlignment="1">
      <alignment vertical="top" wrapText="1"/>
    </xf>
    <xf numFmtId="0" fontId="8" fillId="0" borderId="4" xfId="1" applyFont="1" applyFill="1" applyBorder="1" applyAlignment="1">
      <alignment vertical="top" wrapText="1"/>
    </xf>
    <xf numFmtId="0" fontId="17" fillId="0" borderId="5" xfId="1" applyFont="1" applyFill="1" applyBorder="1" applyAlignment="1">
      <alignment vertical="top" wrapText="1"/>
    </xf>
    <xf numFmtId="0" fontId="8" fillId="0" borderId="6" xfId="1" applyFont="1" applyFill="1" applyBorder="1" applyAlignment="1">
      <alignment horizontal="center" vertical="top" wrapText="1"/>
    </xf>
    <xf numFmtId="0" fontId="8" fillId="0" borderId="7" xfId="1" applyFont="1" applyFill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8" fillId="0" borderId="8" xfId="1" applyFont="1" applyBorder="1" applyAlignment="1">
      <alignment horizontal="center" vertical="top" wrapText="1"/>
    </xf>
    <xf numFmtId="1" fontId="8" fillId="0" borderId="8" xfId="1" applyNumberFormat="1" applyFont="1" applyBorder="1" applyAlignment="1">
      <alignment horizontal="center" vertical="top" wrapText="1"/>
    </xf>
    <xf numFmtId="0" fontId="8" fillId="0" borderId="7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8" xfId="1" applyFont="1" applyFill="1" applyBorder="1" applyAlignment="1">
      <alignment horizontal="center" vertical="top" wrapText="1"/>
    </xf>
    <xf numFmtId="0" fontId="17" fillId="0" borderId="4" xfId="1" applyFont="1" applyFill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9" xfId="1" applyFont="1" applyFill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17" fillId="0" borderId="1" xfId="1" applyFont="1" applyFill="1" applyBorder="1" applyAlignment="1">
      <alignment vertical="top" wrapText="1"/>
    </xf>
    <xf numFmtId="0" fontId="8" fillId="0" borderId="10" xfId="1" applyFont="1" applyFill="1" applyBorder="1" applyAlignment="1">
      <alignment vertical="top" wrapText="1"/>
    </xf>
    <xf numFmtId="0" fontId="8" fillId="0" borderId="8" xfId="1" applyFont="1" applyFill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18" fillId="0" borderId="8" xfId="1" applyFont="1" applyFill="1" applyBorder="1" applyAlignment="1">
      <alignment vertical="top" wrapText="1"/>
    </xf>
    <xf numFmtId="0" fontId="8" fillId="0" borderId="11" xfId="1" applyFont="1" applyFill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17" fillId="0" borderId="8" xfId="1" applyFont="1" applyFill="1" applyBorder="1" applyAlignment="1">
      <alignment vertical="top" wrapText="1"/>
    </xf>
    <xf numFmtId="0" fontId="8" fillId="0" borderId="6" xfId="1" applyFont="1" applyFill="1" applyBorder="1" applyAlignment="1">
      <alignment vertical="top" wrapText="1"/>
    </xf>
    <xf numFmtId="0" fontId="8" fillId="0" borderId="9" xfId="1" applyFont="1" applyFill="1" applyBorder="1" applyAlignment="1">
      <alignment horizontal="center" vertical="top" wrapText="1"/>
    </xf>
    <xf numFmtId="0" fontId="8" fillId="0" borderId="9" xfId="1" applyFont="1" applyBorder="1" applyAlignment="1">
      <alignment horizontal="center" vertical="top" wrapText="1"/>
    </xf>
    <xf numFmtId="0" fontId="17" fillId="0" borderId="1" xfId="1" applyFont="1" applyFill="1" applyBorder="1" applyAlignment="1">
      <alignment horizontal="center" vertical="top" wrapText="1"/>
    </xf>
    <xf numFmtId="0" fontId="8" fillId="0" borderId="10" xfId="1" applyFont="1" applyFill="1" applyBorder="1" applyAlignment="1">
      <alignment horizontal="center" vertical="top" wrapText="1"/>
    </xf>
    <xf numFmtId="0" fontId="8" fillId="0" borderId="12" xfId="1" applyFont="1" applyFill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Border="1" applyAlignment="1">
      <alignment vertical="top" wrapText="1"/>
    </xf>
    <xf numFmtId="0" fontId="17" fillId="0" borderId="12" xfId="1" applyFont="1" applyFill="1" applyBorder="1" applyAlignment="1">
      <alignment vertical="top" wrapText="1"/>
    </xf>
    <xf numFmtId="0" fontId="8" fillId="0" borderId="2" xfId="1" applyFont="1" applyFill="1" applyBorder="1" applyAlignment="1">
      <alignment vertical="top" wrapText="1"/>
    </xf>
    <xf numFmtId="0" fontId="8" fillId="0" borderId="5" xfId="1" applyFont="1" applyFill="1" applyBorder="1" applyAlignment="1">
      <alignment vertical="top" wrapText="1"/>
    </xf>
    <xf numFmtId="0" fontId="8" fillId="0" borderId="3" xfId="1" applyFont="1" applyFill="1" applyBorder="1" applyAlignment="1">
      <alignment vertical="top" wrapText="1"/>
    </xf>
    <xf numFmtId="0" fontId="8" fillId="0" borderId="13" xfId="1" applyFont="1" applyFill="1" applyBorder="1" applyAlignment="1">
      <alignment vertical="top" wrapText="1"/>
    </xf>
    <xf numFmtId="0" fontId="8" fillId="0" borderId="14" xfId="1" applyFont="1" applyFill="1" applyBorder="1" applyAlignment="1">
      <alignment vertical="top" wrapText="1"/>
    </xf>
    <xf numFmtId="0" fontId="17" fillId="0" borderId="2" xfId="1" applyFont="1" applyFill="1" applyBorder="1" applyAlignment="1">
      <alignment vertical="top" wrapText="1"/>
    </xf>
    <xf numFmtId="0" fontId="17" fillId="0" borderId="8" xfId="1" applyFont="1" applyFill="1" applyBorder="1" applyAlignment="1">
      <alignment horizontal="center" vertical="top" wrapText="1"/>
    </xf>
    <xf numFmtId="0" fontId="8" fillId="0" borderId="11" xfId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horizontal="center" vertical="top" wrapText="1"/>
    </xf>
    <xf numFmtId="0" fontId="17" fillId="0" borderId="6" xfId="1" applyFont="1" applyFill="1" applyBorder="1" applyAlignment="1">
      <alignment vertical="top" wrapText="1"/>
    </xf>
    <xf numFmtId="0" fontId="8" fillId="0" borderId="15" xfId="1" applyFont="1" applyFill="1" applyBorder="1" applyAlignment="1">
      <alignment vertical="top" wrapText="1"/>
    </xf>
    <xf numFmtId="0" fontId="17" fillId="0" borderId="10" xfId="1" applyFont="1" applyFill="1" applyBorder="1" applyAlignment="1">
      <alignment vertical="top" wrapText="1"/>
    </xf>
    <xf numFmtId="0" fontId="8" fillId="0" borderId="14" xfId="1" applyFont="1" applyBorder="1" applyAlignment="1">
      <alignment vertical="top" wrapText="1"/>
    </xf>
    <xf numFmtId="0" fontId="8" fillId="0" borderId="13" xfId="1" applyFont="1" applyBorder="1" applyAlignment="1">
      <alignment vertical="top" wrapText="1"/>
    </xf>
    <xf numFmtId="0" fontId="17" fillId="0" borderId="12" xfId="1" applyFont="1" applyBorder="1" applyAlignment="1">
      <alignment vertical="top" wrapText="1"/>
    </xf>
    <xf numFmtId="0" fontId="17" fillId="0" borderId="1" xfId="1" applyFont="1" applyBorder="1" applyAlignment="1">
      <alignment vertical="top" wrapText="1"/>
    </xf>
    <xf numFmtId="0" fontId="8" fillId="0" borderId="8" xfId="1" applyFont="1" applyBorder="1"/>
    <xf numFmtId="0" fontId="18" fillId="0" borderId="8" xfId="1" applyFont="1" applyFill="1" applyBorder="1" applyAlignment="1">
      <alignment horizontal="center" vertical="top" wrapText="1"/>
    </xf>
    <xf numFmtId="0" fontId="8" fillId="0" borderId="2" xfId="1" applyFont="1" applyBorder="1"/>
    <xf numFmtId="0" fontId="8" fillId="0" borderId="2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vertical="top" wrapText="1"/>
    </xf>
    <xf numFmtId="0" fontId="7" fillId="0" borderId="1" xfId="1" applyFont="1" applyFill="1" applyBorder="1" applyAlignment="1">
      <alignment vertical="top" wrapText="1"/>
    </xf>
    <xf numFmtId="0" fontId="8" fillId="0" borderId="6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17" fillId="0" borderId="8" xfId="1" applyFont="1" applyBorder="1" applyAlignment="1">
      <alignment horizontal="center" vertical="top" wrapText="1"/>
    </xf>
    <xf numFmtId="0" fontId="8" fillId="0" borderId="12" xfId="1" applyFont="1" applyFill="1" applyBorder="1" applyAlignment="1">
      <alignment horizontal="center" vertical="top" wrapText="1"/>
    </xf>
    <xf numFmtId="0" fontId="17" fillId="0" borderId="8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3" xfId="1" applyFont="1" applyBorder="1" applyAlignment="1">
      <alignment horizontal="center" vertical="top" wrapText="1"/>
    </xf>
    <xf numFmtId="0" fontId="8" fillId="0" borderId="6" xfId="1" applyFont="1" applyBorder="1" applyAlignment="1">
      <alignment vertical="top" wrapText="1"/>
    </xf>
    <xf numFmtId="0" fontId="8" fillId="0" borderId="2" xfId="1" applyFont="1" applyBorder="1" applyAlignment="1">
      <alignment vertical="top" wrapText="1"/>
    </xf>
    <xf numFmtId="0" fontId="8" fillId="0" borderId="10" xfId="1" applyFont="1" applyBorder="1" applyAlignment="1">
      <alignment vertical="top" wrapText="1"/>
    </xf>
    <xf numFmtId="0" fontId="17" fillId="0" borderId="0" xfId="1" applyFont="1" applyBorder="1"/>
    <xf numFmtId="0" fontId="8" fillId="0" borderId="0" xfId="1" applyFont="1" applyBorder="1" applyAlignment="1">
      <alignment horizontal="left"/>
    </xf>
    <xf numFmtId="0" fontId="8" fillId="0" borderId="4" xfId="1" applyFont="1" applyBorder="1"/>
    <xf numFmtId="0" fontId="8" fillId="0" borderId="1" xfId="1" applyFont="1" applyBorder="1"/>
    <xf numFmtId="0" fontId="8" fillId="0" borderId="12" xfId="1" applyFont="1" applyBorder="1"/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vertical="top" wrapText="1"/>
    </xf>
    <xf numFmtId="0" fontId="8" fillId="0" borderId="11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6" fillId="0" borderId="0" xfId="1" applyFont="1" applyBorder="1"/>
    <xf numFmtId="0" fontId="8" fillId="0" borderId="0" xfId="1" applyFont="1" applyBorder="1" applyAlignment="1">
      <alignment vertical="top"/>
    </xf>
    <xf numFmtId="0" fontId="8" fillId="0" borderId="0" xfId="1" applyFont="1" applyFill="1" applyBorder="1"/>
    <xf numFmtId="0" fontId="6" fillId="0" borderId="0" xfId="1" applyFont="1" applyFill="1" applyBorder="1"/>
    <xf numFmtId="164" fontId="7" fillId="2" borderId="8" xfId="1" applyNumberFormat="1" applyFont="1" applyFill="1" applyBorder="1" applyAlignment="1">
      <alignment horizontal="right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7" fillId="2" borderId="9" xfId="1" applyNumberFormat="1" applyFont="1" applyFill="1" applyBorder="1" applyAlignment="1">
      <alignment horizontal="right" vertical="center" wrapText="1"/>
    </xf>
    <xf numFmtId="164" fontId="7" fillId="2" borderId="11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 applyProtection="1">
      <alignment horizontal="right" vertical="center" wrapText="1"/>
    </xf>
    <xf numFmtId="164" fontId="8" fillId="0" borderId="10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 applyProtection="1">
      <alignment horizontal="right" vertical="center" wrapText="1"/>
    </xf>
    <xf numFmtId="164" fontId="8" fillId="0" borderId="8" xfId="1" applyNumberFormat="1" applyFont="1" applyBorder="1" applyAlignment="1" applyProtection="1">
      <alignment horizontal="right" vertical="center" wrapText="1"/>
    </xf>
    <xf numFmtId="164" fontId="7" fillId="2" borderId="6" xfId="1" applyNumberFormat="1" applyFont="1" applyFill="1" applyBorder="1" applyAlignment="1">
      <alignment horizontal="right" vertical="center" wrapText="1"/>
    </xf>
    <xf numFmtId="164" fontId="7" fillId="2" borderId="10" xfId="1" applyNumberFormat="1" applyFont="1" applyFill="1" applyBorder="1" applyAlignment="1">
      <alignment horizontal="right" vertical="center" wrapText="1"/>
    </xf>
    <xf numFmtId="164" fontId="8" fillId="0" borderId="8" xfId="1" applyNumberFormat="1" applyFont="1" applyBorder="1" applyAlignment="1">
      <alignment horizontal="right" vertical="center" wrapText="1"/>
    </xf>
    <xf numFmtId="164" fontId="8" fillId="0" borderId="13" xfId="1" applyNumberFormat="1" applyFont="1" applyBorder="1" applyAlignment="1" applyProtection="1">
      <alignment horizontal="right" vertical="center" wrapText="1"/>
    </xf>
    <xf numFmtId="164" fontId="8" fillId="0" borderId="3" xfId="1" applyNumberFormat="1" applyFont="1" applyBorder="1" applyAlignment="1" applyProtection="1">
      <alignment horizontal="right" vertical="center" wrapText="1"/>
    </xf>
    <xf numFmtId="164" fontId="8" fillId="2" borderId="6" xfId="1" applyNumberFormat="1" applyFont="1" applyFill="1" applyBorder="1" applyAlignment="1">
      <alignment horizontal="right" vertical="center" wrapText="1"/>
    </xf>
    <xf numFmtId="164" fontId="8" fillId="2" borderId="5" xfId="1" applyNumberFormat="1" applyFont="1" applyFill="1" applyBorder="1" applyAlignment="1">
      <alignment horizontal="right" vertical="center" wrapText="1"/>
    </xf>
    <xf numFmtId="164" fontId="8" fillId="2" borderId="10" xfId="1" applyNumberFormat="1" applyFont="1" applyFill="1" applyBorder="1" applyAlignment="1">
      <alignment horizontal="right" vertical="center" wrapText="1"/>
    </xf>
    <xf numFmtId="164" fontId="8" fillId="0" borderId="6" xfId="1" applyNumberFormat="1" applyFont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 wrapText="1"/>
    </xf>
    <xf numFmtId="164" fontId="8" fillId="2" borderId="4" xfId="1" applyNumberFormat="1" applyFont="1" applyFill="1" applyBorder="1" applyAlignment="1">
      <alignment horizontal="right" vertical="center" wrapText="1"/>
    </xf>
    <xf numFmtId="164" fontId="8" fillId="2" borderId="1" xfId="1" applyNumberFormat="1" applyFont="1" applyFill="1" applyBorder="1" applyAlignment="1">
      <alignment horizontal="right" vertical="center" wrapText="1"/>
    </xf>
    <xf numFmtId="164" fontId="8" fillId="0" borderId="13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>
      <alignment horizontal="right" vertical="center" wrapText="1"/>
    </xf>
    <xf numFmtId="164" fontId="8" fillId="0" borderId="11" xfId="1" applyNumberFormat="1" applyFont="1" applyBorder="1" applyAlignment="1" applyProtection="1">
      <alignment horizontal="right" vertical="center" wrapText="1"/>
    </xf>
    <xf numFmtId="164" fontId="8" fillId="0" borderId="1" xfId="1" applyNumberFormat="1" applyFont="1" applyBorder="1" applyAlignment="1">
      <alignment horizontal="right" vertical="center" wrapText="1"/>
    </xf>
    <xf numFmtId="164" fontId="8" fillId="0" borderId="10" xfId="1" applyNumberFormat="1" applyFont="1" applyBorder="1" applyAlignment="1">
      <alignment horizontal="right" vertical="center" wrapText="1"/>
    </xf>
    <xf numFmtId="164" fontId="8" fillId="0" borderId="3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>
      <alignment horizontal="right" vertical="center" wrapText="1"/>
    </xf>
    <xf numFmtId="164" fontId="8" fillId="0" borderId="9" xfId="1" applyNumberFormat="1" applyFont="1" applyBorder="1" applyAlignment="1" applyProtection="1">
      <alignment horizontal="right" vertical="center" wrapText="1"/>
    </xf>
    <xf numFmtId="164" fontId="7" fillId="2" borderId="4" xfId="1" applyNumberFormat="1" applyFont="1" applyFill="1" applyBorder="1" applyAlignment="1">
      <alignment horizontal="right" vertical="center" wrapText="1"/>
    </xf>
    <xf numFmtId="164" fontId="7" fillId="2" borderId="12" xfId="1" applyNumberFormat="1" applyFont="1" applyFill="1" applyBorder="1" applyAlignment="1">
      <alignment horizontal="right" vertical="center" wrapText="1"/>
    </xf>
    <xf numFmtId="164" fontId="7" fillId="2" borderId="8" xfId="1" applyNumberFormat="1" applyFont="1" applyFill="1" applyBorder="1" applyAlignment="1">
      <alignment horizontal="right" vertical="center"/>
    </xf>
    <xf numFmtId="164" fontId="7" fillId="2" borderId="4" xfId="1" applyNumberFormat="1" applyFont="1" applyFill="1" applyBorder="1" applyAlignment="1">
      <alignment horizontal="right" vertical="center"/>
    </xf>
    <xf numFmtId="164" fontId="7" fillId="2" borderId="1" xfId="1" applyNumberFormat="1" applyFont="1" applyFill="1" applyBorder="1" applyAlignment="1">
      <alignment horizontal="right" vertical="center"/>
    </xf>
    <xf numFmtId="0" fontId="17" fillId="0" borderId="6" xfId="1" applyFont="1" applyFill="1" applyBorder="1" applyAlignment="1">
      <alignment vertical="center" wrapText="1"/>
    </xf>
    <xf numFmtId="0" fontId="17" fillId="0" borderId="5" xfId="1" applyFont="1" applyFill="1" applyBorder="1" applyAlignment="1">
      <alignment vertical="center" wrapText="1"/>
    </xf>
    <xf numFmtId="0" fontId="17" fillId="0" borderId="10" xfId="1" applyFont="1" applyFill="1" applyBorder="1" applyAlignment="1">
      <alignment vertical="center" wrapText="1"/>
    </xf>
    <xf numFmtId="0" fontId="17" fillId="0" borderId="12" xfId="1" applyFont="1" applyBorder="1" applyAlignment="1">
      <alignment vertical="center" wrapText="1"/>
    </xf>
    <xf numFmtId="0" fontId="17" fillId="0" borderId="2" xfId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right" vertical="center" wrapText="1"/>
    </xf>
    <xf numFmtId="164" fontId="8" fillId="2" borderId="13" xfId="1" applyNumberFormat="1" applyFont="1" applyFill="1" applyBorder="1" applyAlignment="1">
      <alignment horizontal="right" vertical="center" wrapText="1"/>
    </xf>
    <xf numFmtId="164" fontId="8" fillId="2" borderId="15" xfId="1" applyNumberFormat="1" applyFont="1" applyFill="1" applyBorder="1" applyAlignment="1">
      <alignment horizontal="right" vertical="center" wrapText="1"/>
    </xf>
    <xf numFmtId="164" fontId="8" fillId="2" borderId="3" xfId="1" applyNumberFormat="1" applyFont="1" applyFill="1" applyBorder="1" applyAlignment="1">
      <alignment horizontal="right" vertical="center" wrapText="1"/>
    </xf>
    <xf numFmtId="164" fontId="8" fillId="2" borderId="7" xfId="1" applyNumberFormat="1" applyFont="1" applyFill="1" applyBorder="1" applyAlignment="1">
      <alignment horizontal="right" vertical="center" wrapText="1"/>
    </xf>
    <xf numFmtId="164" fontId="8" fillId="2" borderId="9" xfId="1" applyNumberFormat="1" applyFont="1" applyFill="1" applyBorder="1" applyAlignment="1">
      <alignment horizontal="right" vertical="center" wrapText="1"/>
    </xf>
    <xf numFmtId="164" fontId="8" fillId="2" borderId="8" xfId="1" applyNumberFormat="1" applyFont="1" applyFill="1" applyBorder="1" applyAlignment="1">
      <alignment horizontal="right" vertical="center"/>
    </xf>
    <xf numFmtId="164" fontId="8" fillId="2" borderId="4" xfId="1" applyNumberFormat="1" applyFont="1" applyFill="1" applyBorder="1" applyAlignment="1">
      <alignment horizontal="right" vertical="center"/>
    </xf>
    <xf numFmtId="164" fontId="8" fillId="2" borderId="1" xfId="1" applyNumberFormat="1" applyFont="1" applyFill="1" applyBorder="1" applyAlignment="1">
      <alignment horizontal="right" vertical="center"/>
    </xf>
    <xf numFmtId="164" fontId="8" fillId="2" borderId="12" xfId="1" applyNumberFormat="1" applyFont="1" applyFill="1" applyBorder="1" applyAlignment="1">
      <alignment horizontal="right" vertical="center" wrapText="1"/>
    </xf>
    <xf numFmtId="164" fontId="8" fillId="2" borderId="2" xfId="1" applyNumberFormat="1" applyFont="1" applyFill="1" applyBorder="1" applyAlignment="1">
      <alignment horizontal="right" vertical="center" wrapText="1"/>
    </xf>
    <xf numFmtId="164" fontId="8" fillId="2" borderId="14" xfId="1" applyNumberFormat="1" applyFont="1" applyFill="1" applyBorder="1" applyAlignment="1">
      <alignment horizontal="right" vertical="center" wrapText="1"/>
    </xf>
    <xf numFmtId="0" fontId="8" fillId="0" borderId="0" xfId="1" applyFont="1" applyAlignment="1"/>
    <xf numFmtId="0" fontId="16" fillId="0" borderId="0" xfId="1" applyFont="1" applyBorder="1" applyAlignment="1">
      <alignment horizontal="center" vertical="top"/>
    </xf>
    <xf numFmtId="164" fontId="8" fillId="2" borderId="8" xfId="1" applyNumberFormat="1" applyFont="1" applyFill="1" applyBorder="1" applyAlignment="1" applyProtection="1">
      <alignment horizontal="right" vertical="center" wrapText="1"/>
    </xf>
    <xf numFmtId="0" fontId="8" fillId="0" borderId="12" xfId="1" applyFont="1" applyFill="1" applyBorder="1" applyAlignment="1">
      <alignment vertical="center" wrapText="1"/>
    </xf>
    <xf numFmtId="0" fontId="17" fillId="0" borderId="8" xfId="1" applyFont="1" applyFill="1" applyBorder="1" applyAlignment="1">
      <alignment vertical="center" wrapText="1"/>
    </xf>
    <xf numFmtId="0" fontId="8" fillId="0" borderId="2" xfId="1" applyFont="1" applyFill="1" applyBorder="1" applyAlignment="1">
      <alignment vertical="center" wrapText="1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0" fillId="0" borderId="0" xfId="0" applyBorder="1" applyAlignment="1"/>
    <xf numFmtId="0" fontId="3" fillId="0" borderId="0" xfId="1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6" fillId="0" borderId="0" xfId="0" applyFont="1" applyBorder="1" applyAlignment="1">
      <alignment horizontal="center" wrapText="1"/>
    </xf>
    <xf numFmtId="164" fontId="21" fillId="0" borderId="0" xfId="2" applyNumberFormat="1" applyFont="1" applyBorder="1" applyAlignment="1" applyProtection="1">
      <alignment horizontal="left"/>
    </xf>
    <xf numFmtId="0" fontId="21" fillId="0" borderId="0" xfId="1" applyFont="1" applyBorder="1" applyAlignment="1">
      <alignment horizontal="left"/>
    </xf>
    <xf numFmtId="3" fontId="7" fillId="0" borderId="1" xfId="1" applyNumberFormat="1" applyFont="1" applyBorder="1" applyAlignment="1" applyProtection="1"/>
    <xf numFmtId="0" fontId="5" fillId="0" borderId="0" xfId="2" applyFont="1" applyBorder="1" applyAlignment="1">
      <alignment horizontal="center"/>
    </xf>
    <xf numFmtId="164" fontId="21" fillId="0" borderId="0" xfId="2" applyNumberFormat="1" applyFont="1" applyBorder="1" applyAlignment="1" applyProtection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164" fontId="21" fillId="0" borderId="2" xfId="1" applyNumberFormat="1" applyFont="1" applyBorder="1" applyAlignment="1" applyProtection="1">
      <alignment horizontal="right"/>
    </xf>
    <xf numFmtId="49" fontId="24" fillId="0" borderId="1" xfId="1" applyNumberFormat="1" applyFont="1" applyBorder="1" applyAlignment="1" applyProtection="1">
      <alignment horizontal="center" vertical="center" wrapText="1"/>
    </xf>
    <xf numFmtId="49" fontId="24" fillId="0" borderId="6" xfId="1" applyNumberFormat="1" applyFont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left"/>
    </xf>
    <xf numFmtId="0" fontId="14" fillId="0" borderId="2" xfId="1" applyFont="1" applyBorder="1" applyAlignment="1">
      <alignment horizontal="left" vertical="center"/>
    </xf>
    <xf numFmtId="0" fontId="28" fillId="0" borderId="14" xfId="1" applyFont="1" applyBorder="1" applyAlignment="1">
      <alignment horizontal="center" vertical="top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1" fillId="0" borderId="8" xfId="1" applyFont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center" vertical="center" wrapText="1"/>
    </xf>
    <xf numFmtId="0" fontId="21" fillId="0" borderId="8" xfId="1" applyFont="1" applyFill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21" fillId="0" borderId="4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3" xfId="1" applyFont="1" applyFill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6" xfId="1" applyFont="1" applyBorder="1" applyAlignment="1" applyProtection="1">
      <alignment horizontal="center" vertical="center" wrapText="1"/>
    </xf>
    <xf numFmtId="49" fontId="6" fillId="0" borderId="8" xfId="1" applyNumberFormat="1" applyFont="1" applyBorder="1" applyAlignment="1" applyProtection="1">
      <alignment horizontal="center" vertical="center" wrapText="1"/>
    </xf>
    <xf numFmtId="49" fontId="6" fillId="0" borderId="1" xfId="1" applyNumberFormat="1" applyFont="1" applyBorder="1" applyAlignment="1" applyProtection="1">
      <alignment horizontal="center" vertical="center" wrapText="1"/>
    </xf>
    <xf numFmtId="1" fontId="6" fillId="0" borderId="6" xfId="1" applyNumberFormat="1" applyFont="1" applyBorder="1" applyAlignment="1" applyProtection="1">
      <alignment horizontal="center" vertical="center" wrapText="1"/>
    </xf>
    <xf numFmtId="0" fontId="3" fillId="0" borderId="4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1" fontId="3" fillId="0" borderId="8" xfId="1" applyNumberFormat="1" applyFont="1" applyBorder="1" applyAlignment="1">
      <alignment horizontal="center" vertical="top" wrapText="1"/>
    </xf>
    <xf numFmtId="1" fontId="3" fillId="0" borderId="4" xfId="1" applyNumberFormat="1" applyFont="1" applyBorder="1" applyAlignment="1">
      <alignment horizontal="center"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21" fillId="0" borderId="1" xfId="1" applyFont="1" applyFill="1" applyBorder="1" applyAlignment="1">
      <alignment horizontal="center" vertical="top" wrapText="1"/>
    </xf>
    <xf numFmtId="0" fontId="21" fillId="0" borderId="8" xfId="1" applyFont="1" applyFill="1" applyBorder="1" applyAlignment="1">
      <alignment horizontal="center" vertical="top" wrapText="1"/>
    </xf>
    <xf numFmtId="0" fontId="3" fillId="0" borderId="8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21" fillId="0" borderId="4" xfId="1" applyFont="1" applyFill="1" applyBorder="1" applyAlignment="1">
      <alignment horizontal="center" vertical="top" wrapText="1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top" wrapText="1"/>
    </xf>
    <xf numFmtId="0" fontId="3" fillId="0" borderId="12" xfId="1" applyFont="1" applyFill="1" applyBorder="1" applyAlignment="1">
      <alignment horizontal="center"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top" wrapText="1"/>
    </xf>
    <xf numFmtId="0" fontId="7" fillId="0" borderId="11" xfId="1" applyFont="1" applyFill="1" applyBorder="1" applyAlignment="1">
      <alignment vertical="top" wrapText="1"/>
    </xf>
    <xf numFmtId="0" fontId="7" fillId="0" borderId="14" xfId="1" applyFont="1" applyFill="1" applyBorder="1" applyAlignment="1">
      <alignment vertical="top" wrapText="1"/>
    </xf>
    <xf numFmtId="0" fontId="7" fillId="0" borderId="0" xfId="1" applyFont="1" applyFill="1" applyBorder="1" applyAlignment="1">
      <alignment vertical="top" wrapText="1"/>
    </xf>
    <xf numFmtId="0" fontId="7" fillId="0" borderId="4" xfId="1" applyFont="1" applyFill="1" applyBorder="1" applyAlignment="1">
      <alignment vertical="top" wrapText="1"/>
    </xf>
    <xf numFmtId="0" fontId="21" fillId="0" borderId="11" xfId="0" applyFont="1" applyBorder="1" applyAlignment="1">
      <alignment horizontal="right"/>
    </xf>
    <xf numFmtId="3" fontId="8" fillId="0" borderId="3" xfId="1" applyNumberFormat="1" applyFont="1" applyBorder="1" applyAlignment="1" applyProtection="1"/>
    <xf numFmtId="0" fontId="21" fillId="0" borderId="14" xfId="0" applyFont="1" applyBorder="1" applyAlignment="1">
      <alignment horizontal="right"/>
    </xf>
    <xf numFmtId="0" fontId="8" fillId="0" borderId="2" xfId="0" applyFont="1" applyBorder="1" applyAlignment="1"/>
    <xf numFmtId="3" fontId="8" fillId="0" borderId="10" xfId="1" applyNumberFormat="1" applyFont="1" applyBorder="1" applyAlignment="1" applyProtection="1">
      <alignment horizontal="right"/>
      <protection locked="0"/>
    </xf>
    <xf numFmtId="0" fontId="8" fillId="0" borderId="4" xfId="0" applyFont="1" applyBorder="1" applyAlignment="1"/>
    <xf numFmtId="3" fontId="8" fillId="0" borderId="8" xfId="1" applyNumberFormat="1" applyFont="1" applyBorder="1" applyAlignment="1" applyProtection="1"/>
    <xf numFmtId="0" fontId="8" fillId="0" borderId="1" xfId="0" applyFont="1" applyBorder="1" applyAlignment="1"/>
    <xf numFmtId="0" fontId="17" fillId="0" borderId="8" xfId="1" applyFont="1" applyBorder="1"/>
    <xf numFmtId="0" fontId="6" fillId="0" borderId="0" xfId="0" applyFont="1" applyFill="1" applyBorder="1" applyAlignment="1">
      <alignment horizontal="right" vertical="center"/>
    </xf>
    <xf numFmtId="0" fontId="21" fillId="0" borderId="0" xfId="1" applyFont="1" applyBorder="1" applyAlignment="1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8" fillId="0" borderId="2" xfId="1" applyFont="1" applyBorder="1" applyAlignment="1">
      <alignment horizontal="center"/>
    </xf>
    <xf numFmtId="0" fontId="16" fillId="0" borderId="2" xfId="1" applyFont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3" fillId="0" borderId="0" xfId="1" applyFont="1"/>
    <xf numFmtId="0" fontId="32" fillId="0" borderId="1" xfId="1" applyFont="1" applyBorder="1" applyAlignment="1">
      <alignment vertical="top" wrapText="1"/>
    </xf>
    <xf numFmtId="0" fontId="32" fillId="0" borderId="8" xfId="1" applyFont="1" applyBorder="1" applyAlignment="1">
      <alignment vertical="top" wrapText="1"/>
    </xf>
    <xf numFmtId="0" fontId="32" fillId="0" borderId="12" xfId="1" applyFont="1" applyBorder="1" applyAlignment="1">
      <alignment vertical="top" wrapText="1"/>
    </xf>
    <xf numFmtId="0" fontId="32" fillId="0" borderId="8" xfId="1" applyFont="1" applyBorder="1" applyAlignment="1">
      <alignment horizontal="center" vertical="top" wrapText="1"/>
    </xf>
    <xf numFmtId="0" fontId="31" fillId="0" borderId="4" xfId="1" applyFont="1" applyBorder="1" applyAlignment="1">
      <alignment vertical="top" wrapText="1"/>
    </xf>
    <xf numFmtId="0" fontId="32" fillId="0" borderId="5" xfId="1" applyFont="1" applyBorder="1" applyAlignment="1">
      <alignment vertical="top" wrapText="1"/>
    </xf>
    <xf numFmtId="0" fontId="32" fillId="0" borderId="10" xfId="1" applyFont="1" applyBorder="1" applyAlignment="1">
      <alignment vertical="top" wrapText="1"/>
    </xf>
    <xf numFmtId="0" fontId="32" fillId="0" borderId="6" xfId="1" applyFont="1" applyBorder="1" applyAlignment="1">
      <alignment vertical="top" wrapText="1"/>
    </xf>
    <xf numFmtId="0" fontId="32" fillId="0" borderId="2" xfId="1" applyFont="1" applyBorder="1" applyAlignment="1">
      <alignment vertical="top" wrapText="1"/>
    </xf>
    <xf numFmtId="0" fontId="32" fillId="0" borderId="6" xfId="1" applyFont="1" applyBorder="1" applyAlignment="1">
      <alignment horizontal="center" vertical="top" wrapText="1"/>
    </xf>
    <xf numFmtId="0" fontId="33" fillId="0" borderId="13" xfId="1" applyFont="1" applyBorder="1" applyAlignment="1">
      <alignment vertical="top" wrapText="1"/>
    </xf>
    <xf numFmtId="0" fontId="7" fillId="0" borderId="8" xfId="1" applyFont="1" applyBorder="1" applyAlignment="1">
      <alignment vertical="top" wrapText="1"/>
    </xf>
    <xf numFmtId="0" fontId="32" fillId="0" borderId="4" xfId="1" applyFont="1" applyBorder="1" applyAlignment="1">
      <alignment vertical="top" wrapText="1"/>
    </xf>
    <xf numFmtId="0" fontId="17" fillId="0" borderId="4" xfId="1" applyFont="1" applyBorder="1" applyAlignment="1">
      <alignment vertical="top" wrapText="1"/>
    </xf>
    <xf numFmtId="0" fontId="35" fillId="0" borderId="6" xfId="1" applyFont="1" applyFill="1" applyBorder="1" applyAlignment="1">
      <alignment vertical="center" wrapText="1"/>
    </xf>
    <xf numFmtId="0" fontId="7" fillId="0" borderId="10" xfId="1" applyFont="1" applyBorder="1" applyAlignment="1">
      <alignment vertical="top" wrapText="1"/>
    </xf>
    <xf numFmtId="0" fontId="7" fillId="0" borderId="1" xfId="1" applyFont="1" applyBorder="1" applyAlignment="1">
      <alignment vertical="top" wrapText="1"/>
    </xf>
    <xf numFmtId="0" fontId="32" fillId="0" borderId="8" xfId="1" applyFont="1" applyFill="1" applyBorder="1" applyAlignment="1">
      <alignment vertical="top" wrapText="1"/>
    </xf>
    <xf numFmtId="0" fontId="32" fillId="0" borderId="8" xfId="1" applyFont="1" applyFill="1" applyBorder="1" applyAlignment="1">
      <alignment horizontal="center" vertical="top" wrapText="1"/>
    </xf>
    <xf numFmtId="0" fontId="32" fillId="0" borderId="1" xfId="1" applyFont="1" applyFill="1" applyBorder="1" applyAlignment="1">
      <alignment vertical="top" wrapText="1"/>
    </xf>
    <xf numFmtId="0" fontId="7" fillId="0" borderId="14" xfId="1" applyFont="1" applyBorder="1" applyAlignment="1">
      <alignment vertical="top" wrapText="1"/>
    </xf>
    <xf numFmtId="0" fontId="33" fillId="0" borderId="11" xfId="1" applyFont="1" applyBorder="1" applyAlignment="1">
      <alignment vertical="top" wrapText="1"/>
    </xf>
    <xf numFmtId="164" fontId="8" fillId="0" borderId="12" xfId="1" applyNumberFormat="1" applyFont="1" applyBorder="1" applyAlignment="1" applyProtection="1">
      <alignment horizontal="right" vertical="center" wrapText="1"/>
    </xf>
    <xf numFmtId="0" fontId="17" fillId="0" borderId="7" xfId="1" applyFont="1" applyBorder="1" applyAlignment="1">
      <alignment vertical="top" wrapText="1"/>
    </xf>
    <xf numFmtId="0" fontId="17" fillId="0" borderId="9" xfId="1" applyFont="1" applyBorder="1" applyAlignment="1">
      <alignment vertical="top" wrapText="1"/>
    </xf>
    <xf numFmtId="0" fontId="17" fillId="0" borderId="11" xfId="1" applyFont="1" applyBorder="1" applyAlignment="1">
      <alignment vertical="top" wrapText="1"/>
    </xf>
    <xf numFmtId="0" fontId="17" fillId="0" borderId="0" xfId="1" applyFont="1" applyBorder="1" applyAlignment="1">
      <alignment vertical="top" wrapText="1"/>
    </xf>
    <xf numFmtId="0" fontId="17" fillId="0" borderId="9" xfId="1" applyFont="1" applyBorder="1" applyAlignment="1">
      <alignment horizontal="center" vertical="top" wrapText="1"/>
    </xf>
    <xf numFmtId="164" fontId="8" fillId="0" borderId="4" xfId="1" applyNumberFormat="1" applyFont="1" applyBorder="1" applyAlignment="1" applyProtection="1">
      <alignment horizontal="right" vertical="center" wrapText="1"/>
    </xf>
    <xf numFmtId="164" fontId="8" fillId="0" borderId="15" xfId="1" applyNumberFormat="1" applyFont="1" applyBorder="1" applyAlignment="1" applyProtection="1">
      <alignment horizontal="right" vertical="center" wrapText="1"/>
    </xf>
    <xf numFmtId="0" fontId="17" fillId="0" borderId="7" xfId="1" applyFont="1" applyFill="1" applyBorder="1" applyAlignment="1">
      <alignment vertical="top" wrapText="1"/>
    </xf>
    <xf numFmtId="0" fontId="17" fillId="0" borderId="3" xfId="1" applyFont="1" applyFill="1" applyBorder="1" applyAlignment="1">
      <alignment vertical="top" wrapText="1"/>
    </xf>
    <xf numFmtId="0" fontId="17" fillId="0" borderId="14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vertical="top" wrapText="1"/>
    </xf>
    <xf numFmtId="0" fontId="17" fillId="0" borderId="13" xfId="1" applyFont="1" applyFill="1" applyBorder="1" applyAlignment="1">
      <alignment horizontal="center" vertical="top" wrapText="1"/>
    </xf>
    <xf numFmtId="0" fontId="33" fillId="0" borderId="12" xfId="1" applyFont="1" applyFill="1" applyBorder="1" applyAlignment="1">
      <alignment vertical="top" wrapText="1"/>
    </xf>
    <xf numFmtId="0" fontId="7" fillId="0" borderId="12" xfId="1" applyFont="1" applyFill="1" applyBorder="1" applyAlignment="1">
      <alignment vertical="center" wrapText="1"/>
    </xf>
    <xf numFmtId="0" fontId="7" fillId="0" borderId="0" xfId="1" applyFont="1" applyBorder="1" applyAlignment="1">
      <alignment vertical="top" wrapText="1"/>
    </xf>
    <xf numFmtId="0" fontId="7" fillId="0" borderId="13" xfId="1" applyFont="1" applyBorder="1" applyAlignment="1">
      <alignment vertical="top" wrapText="1"/>
    </xf>
    <xf numFmtId="0" fontId="32" fillId="0" borderId="9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vertical="top" wrapText="1"/>
    </xf>
    <xf numFmtId="0" fontId="32" fillId="0" borderId="13" xfId="1" applyFont="1" applyFill="1" applyBorder="1" applyAlignment="1">
      <alignment horizontal="center" vertical="top" wrapText="1"/>
    </xf>
    <xf numFmtId="0" fontId="32" fillId="0" borderId="14" xfId="1" applyFont="1" applyFill="1" applyBorder="1" applyAlignment="1">
      <alignment vertical="top" wrapText="1"/>
    </xf>
    <xf numFmtId="0" fontId="33" fillId="0" borderId="8" xfId="1" applyFont="1" applyFill="1" applyBorder="1" applyAlignment="1">
      <alignment horizontal="center" vertical="top" wrapText="1"/>
    </xf>
    <xf numFmtId="0" fontId="33" fillId="0" borderId="13" xfId="1" applyFont="1" applyFill="1" applyBorder="1" applyAlignment="1">
      <alignment horizontal="center" vertical="top" wrapText="1"/>
    </xf>
    <xf numFmtId="0" fontId="33" fillId="0" borderId="8" xfId="1" applyFont="1" applyFill="1" applyBorder="1" applyAlignment="1">
      <alignment vertical="top" wrapText="1"/>
    </xf>
    <xf numFmtId="164" fontId="8" fillId="0" borderId="2" xfId="1" applyNumberFormat="1" applyFont="1" applyBorder="1" applyAlignment="1" applyProtection="1">
      <alignment horizontal="right" vertical="center" wrapText="1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0" fontId="21" fillId="0" borderId="0" xfId="0" applyFont="1" applyBorder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164" fontId="38" fillId="0" borderId="8" xfId="1" applyNumberFormat="1" applyFont="1" applyBorder="1" applyAlignment="1" applyProtection="1">
      <alignment horizontal="right" vertical="center" wrapText="1"/>
    </xf>
    <xf numFmtId="0" fontId="32" fillId="0" borderId="12" xfId="1" applyFont="1" applyFill="1" applyBorder="1" applyAlignment="1">
      <alignment vertical="top" wrapText="1"/>
    </xf>
    <xf numFmtId="0" fontId="32" fillId="0" borderId="3" xfId="1" applyFont="1" applyFill="1" applyBorder="1" applyAlignment="1">
      <alignment vertical="top" wrapText="1"/>
    </xf>
    <xf numFmtId="0" fontId="17" fillId="0" borderId="9" xfId="1" applyFont="1" applyFill="1" applyBorder="1" applyAlignment="1">
      <alignment vertical="top" wrapText="1"/>
    </xf>
    <xf numFmtId="0" fontId="32" fillId="0" borderId="5" xfId="1" applyFont="1" applyFill="1" applyBorder="1" applyAlignment="1">
      <alignment vertical="top" wrapText="1"/>
    </xf>
    <xf numFmtId="0" fontId="32" fillId="0" borderId="10" xfId="1" applyFont="1" applyFill="1" applyBorder="1" applyAlignment="1">
      <alignment vertical="top" wrapText="1"/>
    </xf>
    <xf numFmtId="0" fontId="32" fillId="0" borderId="6" xfId="1" applyFont="1" applyFill="1" applyBorder="1" applyAlignment="1">
      <alignment vertical="top" wrapText="1"/>
    </xf>
    <xf numFmtId="0" fontId="32" fillId="0" borderId="6" xfId="1" applyFont="1" applyFill="1" applyBorder="1" applyAlignment="1">
      <alignment horizontal="center" vertical="top" wrapText="1"/>
    </xf>
    <xf numFmtId="0" fontId="32" fillId="0" borderId="2" xfId="1" applyFont="1" applyFill="1" applyBorder="1" applyAlignment="1">
      <alignment vertical="center" wrapText="1"/>
    </xf>
    <xf numFmtId="0" fontId="32" fillId="0" borderId="4" xfId="1" applyFont="1" applyFill="1" applyBorder="1" applyAlignment="1">
      <alignment vertical="top" wrapText="1"/>
    </xf>
    <xf numFmtId="0" fontId="36" fillId="0" borderId="12" xfId="1" applyFont="1" applyFill="1" applyBorder="1" applyAlignment="1">
      <alignment vertical="top" wrapText="1"/>
    </xf>
    <xf numFmtId="0" fontId="32" fillId="0" borderId="2" xfId="1" applyFont="1" applyFill="1" applyBorder="1" applyAlignment="1">
      <alignment vertical="top" wrapText="1"/>
    </xf>
    <xf numFmtId="164" fontId="8" fillId="0" borderId="14" xfId="1" applyNumberFormat="1" applyFont="1" applyBorder="1" applyAlignment="1" applyProtection="1">
      <alignment horizontal="right" vertical="center" wrapText="1"/>
    </xf>
    <xf numFmtId="164" fontId="8" fillId="0" borderId="0" xfId="1" applyNumberFormat="1" applyFont="1" applyBorder="1" applyAlignment="1" applyProtection="1">
      <alignment horizontal="right" vertical="center" wrapText="1"/>
    </xf>
    <xf numFmtId="0" fontId="30" fillId="0" borderId="8" xfId="1" applyFont="1" applyBorder="1" applyAlignment="1">
      <alignment horizontal="center" vertical="center" wrapText="1"/>
    </xf>
    <xf numFmtId="0" fontId="30" fillId="0" borderId="6" xfId="1" applyFont="1" applyBorder="1" applyAlignment="1">
      <alignment horizontal="center" vertical="center" wrapText="1"/>
    </xf>
    <xf numFmtId="0" fontId="30" fillId="0" borderId="8" xfId="1" applyFont="1" applyFill="1" applyBorder="1" applyAlignment="1">
      <alignment horizontal="center" vertical="center" wrapText="1"/>
    </xf>
    <xf numFmtId="0" fontId="41" fillId="0" borderId="13" xfId="1" applyFont="1" applyBorder="1" applyAlignment="1">
      <alignment horizontal="center" vertical="center" wrapText="1"/>
    </xf>
    <xf numFmtId="0" fontId="30" fillId="0" borderId="13" xfId="1" applyFont="1" applyBorder="1" applyAlignment="1">
      <alignment horizontal="center" vertical="center" wrapText="1"/>
    </xf>
    <xf numFmtId="0" fontId="42" fillId="0" borderId="13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42" fillId="0" borderId="4" xfId="1" applyFont="1" applyFill="1" applyBorder="1" applyAlignment="1">
      <alignment horizontal="center" vertical="center" wrapText="1"/>
    </xf>
    <xf numFmtId="0" fontId="30" fillId="0" borderId="4" xfId="1" applyFont="1" applyFill="1" applyBorder="1" applyAlignment="1">
      <alignment horizontal="center" vertical="center" wrapText="1"/>
    </xf>
    <xf numFmtId="0" fontId="21" fillId="0" borderId="10" xfId="1" applyFont="1" applyFill="1" applyBorder="1" applyAlignment="1">
      <alignment horizontal="center" vertical="center" wrapText="1"/>
    </xf>
    <xf numFmtId="0" fontId="30" fillId="0" borderId="1" xfId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0" fontId="46" fillId="0" borderId="1" xfId="1" applyFont="1" applyFill="1" applyBorder="1" applyAlignment="1">
      <alignment horizontal="center" vertical="top" wrapText="1"/>
    </xf>
    <xf numFmtId="0" fontId="30" fillId="0" borderId="10" xfId="1" applyFont="1" applyFill="1" applyBorder="1" applyAlignment="1">
      <alignment horizontal="center" vertical="center" wrapText="1"/>
    </xf>
    <xf numFmtId="0" fontId="42" fillId="0" borderId="1" xfId="1" applyFont="1" applyFill="1" applyBorder="1" applyAlignment="1">
      <alignment horizontal="center" vertical="center" wrapText="1"/>
    </xf>
    <xf numFmtId="0" fontId="30" fillId="0" borderId="3" xfId="1" applyFont="1" applyFill="1" applyBorder="1" applyAlignment="1">
      <alignment horizontal="center" vertical="center" wrapText="1"/>
    </xf>
    <xf numFmtId="0" fontId="42" fillId="0" borderId="3" xfId="1" applyFont="1" applyFill="1" applyBorder="1" applyAlignment="1">
      <alignment horizontal="center" vertical="center" wrapText="1"/>
    </xf>
    <xf numFmtId="0" fontId="30" fillId="0" borderId="6" xfId="1" applyFont="1" applyFill="1" applyBorder="1" applyAlignment="1">
      <alignment horizontal="center" vertical="center" wrapText="1"/>
    </xf>
    <xf numFmtId="0" fontId="42" fillId="0" borderId="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4" xfId="1" applyFont="1" applyBorder="1" applyAlignment="1">
      <alignment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1" xfId="1" applyFont="1" applyBorder="1" applyAlignment="1">
      <alignment vertical="top" wrapText="1"/>
    </xf>
    <xf numFmtId="0" fontId="7" fillId="0" borderId="7" xfId="1" applyFont="1" applyBorder="1" applyAlignment="1">
      <alignment vertical="top" wrapText="1"/>
    </xf>
    <xf numFmtId="0" fontId="7" fillId="0" borderId="9" xfId="1" applyFont="1" applyBorder="1" applyAlignment="1">
      <alignment vertical="top" wrapText="1"/>
    </xf>
    <xf numFmtId="0" fontId="7" fillId="0" borderId="9" xfId="1" applyFont="1" applyBorder="1" applyAlignment="1">
      <alignment horizontal="center" vertical="top" wrapText="1"/>
    </xf>
    <xf numFmtId="0" fontId="7" fillId="0" borderId="7" xfId="1" applyFont="1" applyFill="1" applyBorder="1" applyAlignment="1">
      <alignment vertical="top" wrapText="1"/>
    </xf>
    <xf numFmtId="0" fontId="7" fillId="0" borderId="3" xfId="1" applyFont="1" applyFill="1" applyBorder="1" applyAlignment="1">
      <alignment vertical="top" wrapText="1"/>
    </xf>
    <xf numFmtId="0" fontId="7" fillId="0" borderId="13" xfId="1" applyFont="1" applyFill="1" applyBorder="1" applyAlignment="1">
      <alignment vertical="top" wrapText="1"/>
    </xf>
    <xf numFmtId="0" fontId="7" fillId="0" borderId="11" xfId="1" applyFont="1" applyFill="1" applyBorder="1" applyAlignment="1">
      <alignment horizontal="center" vertical="top" wrapText="1"/>
    </xf>
    <xf numFmtId="0" fontId="7" fillId="0" borderId="9" xfId="1" applyFont="1" applyFill="1" applyBorder="1" applyAlignment="1">
      <alignment vertical="top" wrapText="1"/>
    </xf>
    <xf numFmtId="0" fontId="7" fillId="0" borderId="12" xfId="1" applyFont="1" applyBorder="1" applyAlignment="1">
      <alignment vertical="top" wrapText="1"/>
    </xf>
    <xf numFmtId="0" fontId="7" fillId="0" borderId="8" xfId="1" applyFont="1" applyBorder="1" applyAlignment="1">
      <alignment horizontal="left" vertical="top" wrapText="1"/>
    </xf>
    <xf numFmtId="1" fontId="8" fillId="0" borderId="1" xfId="1" applyNumberFormat="1" applyFont="1" applyBorder="1" applyAlignment="1">
      <alignment horizontal="right" vertical="center" wrapText="1"/>
    </xf>
    <xf numFmtId="164" fontId="8" fillId="3" borderId="8" xfId="1" applyNumberFormat="1" applyFont="1" applyFill="1" applyBorder="1" applyAlignment="1">
      <alignment horizontal="right" vertical="center" wrapText="1"/>
    </xf>
    <xf numFmtId="0" fontId="48" fillId="0" borderId="0" xfId="0" applyFont="1" applyAlignment="1">
      <alignment horizontal="justify" vertical="center"/>
    </xf>
    <xf numFmtId="164" fontId="8" fillId="4" borderId="6" xfId="1" applyNumberFormat="1" applyFont="1" applyFill="1" applyBorder="1" applyAlignment="1">
      <alignment horizontal="right" vertical="center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8" fillId="0" borderId="0" xfId="1" applyFont="1" applyBorder="1" applyAlignment="1">
      <alignment horizontal="center" vertical="top"/>
    </xf>
    <xf numFmtId="0" fontId="7" fillId="0" borderId="12" xfId="1" applyFont="1" applyBorder="1" applyAlignment="1">
      <alignment horizontal="left" vertical="top" wrapText="1"/>
    </xf>
    <xf numFmtId="0" fontId="7" fillId="0" borderId="5" xfId="1" applyFont="1" applyBorder="1" applyAlignment="1">
      <alignment vertical="top" wrapText="1"/>
    </xf>
    <xf numFmtId="0" fontId="17" fillId="0" borderId="12" xfId="1" applyFont="1" applyFill="1" applyBorder="1" applyAlignment="1">
      <alignment vertical="center" wrapText="1"/>
    </xf>
    <xf numFmtId="0" fontId="17" fillId="0" borderId="12" xfId="1" applyFont="1" applyBorder="1"/>
    <xf numFmtId="0" fontId="21" fillId="0" borderId="0" xfId="1" applyFont="1" applyBorder="1" applyAlignment="1">
      <alignment horizontal="center" vertical="center" wrapText="1"/>
    </xf>
    <xf numFmtId="164" fontId="7" fillId="0" borderId="14" xfId="1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164" fontId="7" fillId="0" borderId="2" xfId="1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16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/>
    <xf numFmtId="0" fontId="7" fillId="0" borderId="2" xfId="1" applyFont="1" applyBorder="1"/>
    <xf numFmtId="0" fontId="7" fillId="0" borderId="0" xfId="1" applyFont="1"/>
    <xf numFmtId="2" fontId="8" fillId="0" borderId="0" xfId="1" applyNumberFormat="1" applyFont="1"/>
    <xf numFmtId="2" fontId="7" fillId="2" borderId="8" xfId="1" applyNumberFormat="1" applyFont="1" applyFill="1" applyBorder="1" applyAlignment="1">
      <alignment horizontal="right" vertical="center" wrapText="1"/>
    </xf>
    <xf numFmtId="2" fontId="7" fillId="2" borderId="1" xfId="1" applyNumberFormat="1" applyFont="1" applyFill="1" applyBorder="1" applyAlignment="1">
      <alignment horizontal="right" vertical="center" wrapText="1"/>
    </xf>
    <xf numFmtId="2" fontId="7" fillId="2" borderId="9" xfId="1" applyNumberFormat="1" applyFont="1" applyFill="1" applyBorder="1" applyAlignment="1">
      <alignment horizontal="right" vertical="center" wrapText="1"/>
    </xf>
    <xf numFmtId="2" fontId="7" fillId="2" borderId="11" xfId="1" applyNumberFormat="1" applyFont="1" applyFill="1" applyBorder="1" applyAlignment="1">
      <alignment horizontal="right" vertical="center" wrapText="1"/>
    </xf>
    <xf numFmtId="2" fontId="8" fillId="2" borderId="8" xfId="1" applyNumberFormat="1" applyFont="1" applyFill="1" applyBorder="1" applyAlignment="1">
      <alignment horizontal="right" vertical="center" wrapText="1"/>
    </xf>
    <xf numFmtId="2" fontId="8" fillId="2" borderId="1" xfId="1" applyNumberFormat="1" applyFont="1" applyFill="1" applyBorder="1" applyAlignment="1">
      <alignment horizontal="right" vertical="center" wrapText="1"/>
    </xf>
    <xf numFmtId="2" fontId="8" fillId="0" borderId="6" xfId="1" applyNumberFormat="1" applyFont="1" applyBorder="1" applyAlignment="1" applyProtection="1">
      <alignment horizontal="right" vertical="center" wrapText="1"/>
    </xf>
    <xf numFmtId="2" fontId="8" fillId="0" borderId="1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 applyProtection="1">
      <alignment horizontal="right" vertical="center" wrapText="1"/>
    </xf>
    <xf numFmtId="2" fontId="7" fillId="2" borderId="6" xfId="1" applyNumberFormat="1" applyFont="1" applyFill="1" applyBorder="1" applyAlignment="1">
      <alignment horizontal="right" vertical="center" wrapText="1"/>
    </xf>
    <xf numFmtId="2" fontId="7" fillId="2" borderId="10" xfId="1" applyNumberFormat="1" applyFont="1" applyFill="1" applyBorder="1" applyAlignment="1">
      <alignment horizontal="right" vertical="center" wrapText="1"/>
    </xf>
    <xf numFmtId="2" fontId="8" fillId="2" borderId="11" xfId="1" applyNumberFormat="1" applyFont="1" applyFill="1" applyBorder="1" applyAlignment="1">
      <alignment horizontal="right" vertical="center" wrapText="1"/>
    </xf>
    <xf numFmtId="2" fontId="8" fillId="2" borderId="13" xfId="1" applyNumberFormat="1" applyFont="1" applyFill="1" applyBorder="1" applyAlignment="1">
      <alignment horizontal="right" vertical="center" wrapText="1"/>
    </xf>
    <xf numFmtId="2" fontId="8" fillId="2" borderId="3" xfId="1" applyNumberFormat="1" applyFont="1" applyFill="1" applyBorder="1" applyAlignment="1">
      <alignment horizontal="right" vertical="center" wrapText="1"/>
    </xf>
    <xf numFmtId="2" fontId="8" fillId="0" borderId="13" xfId="1" applyNumberFormat="1" applyFont="1" applyBorder="1" applyAlignment="1" applyProtection="1">
      <alignment horizontal="right" vertical="center" wrapText="1"/>
    </xf>
    <xf numFmtId="2" fontId="8" fillId="2" borderId="4" xfId="1" applyNumberFormat="1" applyFont="1" applyFill="1" applyBorder="1" applyAlignment="1">
      <alignment horizontal="right" vertical="center" wrapText="1"/>
    </xf>
    <xf numFmtId="2" fontId="8" fillId="2" borderId="15" xfId="1" applyNumberFormat="1" applyFont="1" applyFill="1" applyBorder="1" applyAlignment="1">
      <alignment horizontal="right" vertical="center" wrapText="1"/>
    </xf>
    <xf numFmtId="2" fontId="8" fillId="0" borderId="10" xfId="1" applyNumberFormat="1" applyFont="1" applyBorder="1" applyAlignment="1">
      <alignment horizontal="right" vertical="center" wrapText="1"/>
    </xf>
    <xf numFmtId="2" fontId="8" fillId="0" borderId="10" xfId="1" applyNumberFormat="1" applyFont="1" applyBorder="1" applyAlignment="1" applyProtection="1">
      <alignment horizontal="right" vertical="center" wrapText="1"/>
    </xf>
    <xf numFmtId="2" fontId="8" fillId="0" borderId="8" xfId="1" applyNumberFormat="1" applyFont="1" applyBorder="1" applyAlignment="1">
      <alignment horizontal="right" vertical="center" wrapText="1"/>
    </xf>
    <xf numFmtId="2" fontId="8" fillId="0" borderId="11" xfId="1" applyNumberFormat="1" applyFont="1" applyBorder="1" applyAlignment="1" applyProtection="1">
      <alignment horizontal="right" vertical="center" wrapText="1"/>
    </xf>
    <xf numFmtId="2" fontId="8" fillId="0" borderId="6" xfId="1" applyNumberFormat="1" applyFont="1" applyBorder="1" applyAlignment="1">
      <alignment horizontal="right" vertical="center" wrapText="1"/>
    </xf>
    <xf numFmtId="2" fontId="8" fillId="2" borderId="7" xfId="1" applyNumberFormat="1" applyFont="1" applyFill="1" applyBorder="1" applyAlignment="1">
      <alignment horizontal="right" vertical="center" wrapText="1"/>
    </xf>
    <xf numFmtId="2" fontId="8" fillId="2" borderId="9" xfId="1" applyNumberFormat="1" applyFont="1" applyFill="1" applyBorder="1" applyAlignment="1">
      <alignment horizontal="right" vertical="center" wrapText="1"/>
    </xf>
    <xf numFmtId="2" fontId="8" fillId="2" borderId="6" xfId="1" applyNumberFormat="1" applyFont="1" applyFill="1" applyBorder="1" applyAlignment="1">
      <alignment horizontal="right" vertical="center" wrapText="1"/>
    </xf>
    <xf numFmtId="2" fontId="8" fillId="2" borderId="5" xfId="1" applyNumberFormat="1" applyFont="1" applyFill="1" applyBorder="1" applyAlignment="1">
      <alignment horizontal="right" vertical="center" wrapText="1"/>
    </xf>
    <xf numFmtId="2" fontId="8" fillId="2" borderId="10" xfId="1" applyNumberFormat="1" applyFont="1" applyFill="1" applyBorder="1" applyAlignment="1">
      <alignment horizontal="right" vertical="center" wrapText="1"/>
    </xf>
    <xf numFmtId="2" fontId="7" fillId="2" borderId="8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21" fillId="0" borderId="0" xfId="2" applyFont="1" applyBorder="1" applyAlignment="1" applyProtection="1">
      <alignment horizontal="center" vertical="top"/>
    </xf>
    <xf numFmtId="0" fontId="10" fillId="0" borderId="0" xfId="0" applyFont="1" applyBorder="1"/>
    <xf numFmtId="49" fontId="24" fillId="0" borderId="7" xfId="1" applyNumberFormat="1" applyFont="1" applyBorder="1" applyAlignment="1" applyProtection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24" fillId="0" borderId="3" xfId="1" applyFont="1" applyBorder="1" applyAlignment="1" applyProtection="1">
      <alignment horizontal="center" vertical="center"/>
    </xf>
    <xf numFmtId="0" fontId="20" fillId="0" borderId="10" xfId="0" applyFont="1" applyBorder="1" applyAlignment="1">
      <alignment horizontal="center"/>
    </xf>
    <xf numFmtId="0" fontId="25" fillId="0" borderId="1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0" fontId="3" fillId="0" borderId="0" xfId="1" applyFont="1" applyAlignment="1"/>
    <xf numFmtId="0" fontId="21" fillId="0" borderId="0" xfId="0" applyFont="1" applyBorder="1" applyAlignment="1">
      <alignment horizontal="right"/>
    </xf>
    <xf numFmtId="0" fontId="11" fillId="0" borderId="2" xfId="2" applyFont="1" applyBorder="1" applyAlignment="1" applyProtection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1" applyFont="1" applyBorder="1" applyAlignment="1" applyProtection="1">
      <alignment horizontal="center" vertical="center" wrapText="1"/>
    </xf>
    <xf numFmtId="0" fontId="8" fillId="0" borderId="0" xfId="1" applyFont="1" applyAlignment="1">
      <alignment horizontal="center"/>
    </xf>
    <xf numFmtId="0" fontId="23" fillId="0" borderId="0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4" xfId="1" applyFont="1" applyFill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21" fillId="0" borderId="0" xfId="1" applyFont="1" applyBorder="1" applyAlignment="1" applyProtection="1">
      <alignment horizontal="center" vertical="center" wrapText="1"/>
    </xf>
    <xf numFmtId="49" fontId="6" fillId="0" borderId="4" xfId="1" applyNumberFormat="1" applyFont="1" applyBorder="1" applyAlignment="1" applyProtection="1">
      <alignment horizontal="center" vertical="center"/>
    </xf>
    <xf numFmtId="49" fontId="6" fillId="0" borderId="12" xfId="1" applyNumberFormat="1" applyFont="1" applyBorder="1" applyAlignment="1" applyProtection="1">
      <alignment horizontal="center" vertical="center"/>
    </xf>
    <xf numFmtId="49" fontId="6" fillId="0" borderId="8" xfId="1" applyNumberFormat="1" applyFont="1" applyBorder="1" applyAlignment="1" applyProtection="1">
      <alignment horizontal="center" vertical="center"/>
    </xf>
    <xf numFmtId="0" fontId="21" fillId="0" borderId="4" xfId="1" applyFont="1" applyFill="1" applyBorder="1" applyAlignment="1">
      <alignment horizontal="center" vertical="top"/>
    </xf>
    <xf numFmtId="0" fontId="10" fillId="0" borderId="1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 wrapText="1"/>
    </xf>
    <xf numFmtId="164" fontId="24" fillId="0" borderId="13" xfId="1" applyNumberFormat="1" applyFont="1" applyBorder="1" applyAlignment="1" applyProtection="1">
      <alignment horizontal="center" vertical="center" wrapText="1"/>
    </xf>
    <xf numFmtId="0" fontId="20" fillId="0" borderId="6" xfId="0" applyFont="1" applyBorder="1" applyAlignment="1">
      <alignment wrapText="1"/>
    </xf>
    <xf numFmtId="164" fontId="24" fillId="0" borderId="3" xfId="1" applyNumberFormat="1" applyFont="1" applyBorder="1" applyAlignment="1" applyProtection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8" fillId="0" borderId="2" xfId="1" applyFont="1" applyBorder="1" applyAlignment="1"/>
    <xf numFmtId="0" fontId="0" fillId="0" borderId="2" xfId="0" applyBorder="1" applyAlignment="1"/>
    <xf numFmtId="0" fontId="28" fillId="0" borderId="0" xfId="1" applyFont="1" applyBorder="1" applyAlignment="1">
      <alignment horizontal="center" vertical="top"/>
    </xf>
    <xf numFmtId="0" fontId="21" fillId="0" borderId="14" xfId="1" applyFont="1" applyBorder="1" applyAlignment="1">
      <alignment horizontal="center" vertical="top"/>
    </xf>
    <xf numFmtId="0" fontId="0" fillId="0" borderId="14" xfId="0" applyBorder="1" applyAlignment="1">
      <alignment horizontal="center"/>
    </xf>
    <xf numFmtId="0" fontId="8" fillId="0" borderId="0" xfId="1" applyFont="1" applyBorder="1" applyAlignment="1"/>
    <xf numFmtId="0" fontId="0" fillId="0" borderId="0" xfId="0" applyAlignment="1"/>
    <xf numFmtId="0" fontId="0" fillId="0" borderId="0" xfId="0" applyBorder="1" applyAlignment="1"/>
    <xf numFmtId="49" fontId="24" fillId="0" borderId="15" xfId="1" applyNumberFormat="1" applyFont="1" applyBorder="1" applyAlignment="1" applyProtection="1">
      <alignment horizontal="left" vertical="center" wrapText="1"/>
    </xf>
    <xf numFmtId="0" fontId="21" fillId="0" borderId="14" xfId="1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wrapText="1"/>
    </xf>
  </cellXfs>
  <cellStyles count="3">
    <cellStyle name="Įprastas" xfId="0" builtinId="0"/>
    <cellStyle name="Normal_biudz uz 2001 atskaitomybe3" xfId="1"/>
    <cellStyle name="Normal_TRECFORMantras200133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usernames" Target="revisions/userNames.xml"/><Relationship Id="rId5" Type="http://schemas.openxmlformats.org/officeDocument/2006/relationships/worksheet" Target="worksheets/sheet5.xml"/><Relationship Id="rId10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revisions/_rels/revisionHeaders.xml.rels><?xml version="1.0" encoding="UTF-8" standalone="yes"?>
<Relationships xmlns="http://schemas.openxmlformats.org/package/2006/relationships"><Relationship Id="rId146" Type="http://schemas.openxmlformats.org/officeDocument/2006/relationships/revisionLog" Target="revisionLog39.xml"/><Relationship Id="rId141" Type="http://schemas.openxmlformats.org/officeDocument/2006/relationships/revisionLog" Target="revisionLog34.xml"/><Relationship Id="rId138" Type="http://schemas.openxmlformats.org/officeDocument/2006/relationships/revisionLog" Target="revisionLog31.xml"/><Relationship Id="rId154" Type="http://schemas.openxmlformats.org/officeDocument/2006/relationships/revisionLog" Target="revisionLog2.xml"/><Relationship Id="rId159" Type="http://schemas.openxmlformats.org/officeDocument/2006/relationships/revisionLog" Target="revisionLog7.xml"/><Relationship Id="rId167" Type="http://schemas.openxmlformats.org/officeDocument/2006/relationships/revisionLog" Target="revisionLog15.xml"/><Relationship Id="rId137" Type="http://schemas.openxmlformats.org/officeDocument/2006/relationships/revisionLog" Target="revisionLog30.xml"/><Relationship Id="rId158" Type="http://schemas.openxmlformats.org/officeDocument/2006/relationships/revisionLog" Target="revisionLog6.xml"/><Relationship Id="rId162" Type="http://schemas.openxmlformats.org/officeDocument/2006/relationships/revisionLog" Target="revisionLog10.xml"/><Relationship Id="rId145" Type="http://schemas.openxmlformats.org/officeDocument/2006/relationships/revisionLog" Target="revisionLog38.xml"/><Relationship Id="rId140" Type="http://schemas.openxmlformats.org/officeDocument/2006/relationships/revisionLog" Target="revisionLog33.xml"/><Relationship Id="rId153" Type="http://schemas.openxmlformats.org/officeDocument/2006/relationships/revisionLog" Target="revisionLog1.xml"/><Relationship Id="rId161" Type="http://schemas.openxmlformats.org/officeDocument/2006/relationships/revisionLog" Target="revisionLog9.xml"/><Relationship Id="rId166" Type="http://schemas.openxmlformats.org/officeDocument/2006/relationships/revisionLog" Target="revisionLog14.xml"/><Relationship Id="rId149" Type="http://schemas.openxmlformats.org/officeDocument/2006/relationships/revisionLog" Target="revisionLog42.xml"/><Relationship Id="rId144" Type="http://schemas.openxmlformats.org/officeDocument/2006/relationships/revisionLog" Target="revisionLog37.xml"/><Relationship Id="rId136" Type="http://schemas.openxmlformats.org/officeDocument/2006/relationships/revisionLog" Target="revisionLog29.xml"/><Relationship Id="rId157" Type="http://schemas.openxmlformats.org/officeDocument/2006/relationships/revisionLog" Target="revisionLog5.xml"/><Relationship Id="rId152" Type="http://schemas.openxmlformats.org/officeDocument/2006/relationships/revisionLog" Target="revisionLog45.xml"/><Relationship Id="rId160" Type="http://schemas.openxmlformats.org/officeDocument/2006/relationships/revisionLog" Target="revisionLog8.xml"/><Relationship Id="rId165" Type="http://schemas.openxmlformats.org/officeDocument/2006/relationships/revisionLog" Target="revisionLog13.xml"/><Relationship Id="rId151" Type="http://schemas.openxmlformats.org/officeDocument/2006/relationships/revisionLog" Target="revisionLog44.xml"/><Relationship Id="rId148" Type="http://schemas.openxmlformats.org/officeDocument/2006/relationships/revisionLog" Target="revisionLog41.xml"/><Relationship Id="rId143" Type="http://schemas.openxmlformats.org/officeDocument/2006/relationships/revisionLog" Target="revisionLog36.xml"/><Relationship Id="rId156" Type="http://schemas.openxmlformats.org/officeDocument/2006/relationships/revisionLog" Target="revisionLog4.xml"/><Relationship Id="rId164" Type="http://schemas.openxmlformats.org/officeDocument/2006/relationships/revisionLog" Target="revisionLog12.xml"/><Relationship Id="rId169" Type="http://schemas.openxmlformats.org/officeDocument/2006/relationships/revisionLog" Target="revisionLog17.xml"/><Relationship Id="rId147" Type="http://schemas.openxmlformats.org/officeDocument/2006/relationships/revisionLog" Target="revisionLog40.xml"/><Relationship Id="rId139" Type="http://schemas.openxmlformats.org/officeDocument/2006/relationships/revisionLog" Target="revisionLog32.xml"/><Relationship Id="rId168" Type="http://schemas.openxmlformats.org/officeDocument/2006/relationships/revisionLog" Target="revisionLog16.xml"/><Relationship Id="rId150" Type="http://schemas.openxmlformats.org/officeDocument/2006/relationships/revisionLog" Target="revisionLog43.xml"/><Relationship Id="rId142" Type="http://schemas.openxmlformats.org/officeDocument/2006/relationships/revisionLog" Target="revisionLog35.xml"/><Relationship Id="rId155" Type="http://schemas.openxmlformats.org/officeDocument/2006/relationships/revisionLog" Target="revisionLog3.xml"/><Relationship Id="rId163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AFDB6B35-DA1C-4FD0-8F7B-9240E7528AF6}" diskRevisions="1" revisionId="5814" version="34">
  <header guid="{C577A46C-7C3D-4762-B036-0D167A37B229}" dateTime="2020-07-16T15:40:31" maxSheetId="6" userName="vartotojas" r:id="rId136" minRId="5637" maxRId="5674">
    <sheetIdMap count="5">
      <sheetId val="1"/>
      <sheetId val="2"/>
      <sheetId val="3"/>
      <sheetId val="4"/>
      <sheetId val="5"/>
    </sheetIdMap>
  </header>
  <header guid="{7DE53091-A6C9-4E69-8605-7BC929253999}" dateTime="2020-10-20T14:34:38" maxSheetId="6" userName="„Windows“ vartotojas" r:id="rId137">
    <sheetIdMap count="5">
      <sheetId val="1"/>
      <sheetId val="2"/>
      <sheetId val="3"/>
      <sheetId val="4"/>
      <sheetId val="5"/>
    </sheetIdMap>
  </header>
  <header guid="{F9AE505E-5448-4D17-8FB0-4D15536783DC}" dateTime="2020-10-22T16:13:25" maxSheetId="6" userName="vartotojas" r:id="rId138" minRId="5683" maxRId="5684">
    <sheetIdMap count="5">
      <sheetId val="1"/>
      <sheetId val="2"/>
      <sheetId val="3"/>
      <sheetId val="4"/>
      <sheetId val="5"/>
    </sheetIdMap>
  </header>
  <header guid="{D27457AE-A0FC-41E6-A184-C0B4FAF4C54C}" dateTime="2020-10-22T16:16:33" maxSheetId="6" userName="vartotojas" r:id="rId139" minRId="5693" maxRId="5695">
    <sheetIdMap count="5">
      <sheetId val="1"/>
      <sheetId val="2"/>
      <sheetId val="3"/>
      <sheetId val="4"/>
      <sheetId val="5"/>
    </sheetIdMap>
  </header>
  <header guid="{8C3667E0-AEE7-4C2C-BE83-BCD9F9FBE906}" dateTime="2020-10-22T16:17:49" maxSheetId="6" userName="vartotojas" r:id="rId140" minRId="5696" maxRId="5698">
    <sheetIdMap count="5">
      <sheetId val="1"/>
      <sheetId val="2"/>
      <sheetId val="3"/>
      <sheetId val="4"/>
      <sheetId val="5"/>
    </sheetIdMap>
  </header>
  <header guid="{593031BA-5D2E-40AF-9B5D-740A11D6D423}" dateTime="2020-10-22T16:18:46" maxSheetId="6" userName="vartotojas" r:id="rId141" minRId="5699" maxRId="5700">
    <sheetIdMap count="5">
      <sheetId val="1"/>
      <sheetId val="2"/>
      <sheetId val="3"/>
      <sheetId val="4"/>
      <sheetId val="5"/>
    </sheetIdMap>
  </header>
  <header guid="{5CDCC77F-9B20-4B34-B022-3A08B1E77C06}" dateTime="2020-10-22T16:19:40" maxSheetId="6" userName="vartotojas" r:id="rId142" minRId="5701" maxRId="5703">
    <sheetIdMap count="5">
      <sheetId val="1"/>
      <sheetId val="2"/>
      <sheetId val="3"/>
      <sheetId val="4"/>
      <sheetId val="5"/>
    </sheetIdMap>
  </header>
  <header guid="{6A13AE75-AF96-4131-8A4B-C8033218BF9D}" dateTime="2020-10-22T16:20:24" maxSheetId="6" userName="vartotojas" r:id="rId143" minRId="5704" maxRId="5706">
    <sheetIdMap count="5">
      <sheetId val="1"/>
      <sheetId val="2"/>
      <sheetId val="3"/>
      <sheetId val="4"/>
      <sheetId val="5"/>
    </sheetIdMap>
  </header>
  <header guid="{F4DE3966-1EB1-4E1D-B144-39757FD8F3C2}" dateTime="2020-10-22T16:20:38" maxSheetId="6" userName="vartotojas" r:id="rId144" minRId="5707" maxRId="5709">
    <sheetIdMap count="5">
      <sheetId val="1"/>
      <sheetId val="2"/>
      <sheetId val="3"/>
      <sheetId val="4"/>
      <sheetId val="5"/>
    </sheetIdMap>
  </header>
  <header guid="{BB38BB01-7079-425F-9C2F-598E1FD2E5D9}" dateTime="2020-10-22T16:21:22" maxSheetId="6" userName="vartotojas" r:id="rId145" minRId="5710" maxRId="5711">
    <sheetIdMap count="5">
      <sheetId val="1"/>
      <sheetId val="2"/>
      <sheetId val="3"/>
      <sheetId val="4"/>
      <sheetId val="5"/>
    </sheetIdMap>
  </header>
  <header guid="{6AF5E1FA-0B1B-46AB-A49D-478F70E4CB2E}" dateTime="2020-10-22T16:22:20" maxSheetId="6" userName="vartotojas" r:id="rId146" minRId="5712" maxRId="5713">
    <sheetIdMap count="5">
      <sheetId val="1"/>
      <sheetId val="2"/>
      <sheetId val="3"/>
      <sheetId val="4"/>
      <sheetId val="5"/>
    </sheetIdMap>
  </header>
  <header guid="{59A74F2F-371C-4E02-B3E3-9811878F15C9}" dateTime="2020-10-22T16:23:08" maxSheetId="6" userName="vartotojas" r:id="rId147" minRId="5714" maxRId="5715">
    <sheetIdMap count="5">
      <sheetId val="1"/>
      <sheetId val="2"/>
      <sheetId val="3"/>
      <sheetId val="4"/>
      <sheetId val="5"/>
    </sheetIdMap>
  </header>
  <header guid="{57BCDDA6-C65B-46B4-B9D1-3083D549C70D}" dateTime="2020-10-22T16:24:09" maxSheetId="6" userName="vartotojas" r:id="rId148" minRId="5716" maxRId="5718">
    <sheetIdMap count="5">
      <sheetId val="1"/>
      <sheetId val="2"/>
      <sheetId val="3"/>
      <sheetId val="4"/>
      <sheetId val="5"/>
    </sheetIdMap>
  </header>
  <header guid="{CC4677CB-3B97-425B-A6BD-FBD17748A464}" dateTime="2020-10-22T16:25:50" maxSheetId="6" userName="vartotojas" r:id="rId149" minRId="5719" maxRId="5721">
    <sheetIdMap count="5">
      <sheetId val="1"/>
      <sheetId val="2"/>
      <sheetId val="3"/>
      <sheetId val="4"/>
      <sheetId val="5"/>
    </sheetIdMap>
  </header>
  <header guid="{C8A56C2A-7071-4DC5-B31F-10E53B8EFB0D}" dateTime="2020-10-22T16:26:52" maxSheetId="6" userName="vartotojas" r:id="rId150" minRId="5722" maxRId="5723">
    <sheetIdMap count="5">
      <sheetId val="1"/>
      <sheetId val="2"/>
      <sheetId val="3"/>
      <sheetId val="4"/>
      <sheetId val="5"/>
    </sheetIdMap>
  </header>
  <header guid="{097AF1BE-5F00-4B00-8AE4-BB0E4BFA0394}" dateTime="2020-10-22T16:28:02" maxSheetId="6" userName="vartotojas" r:id="rId151" minRId="5724" maxRId="5725">
    <sheetIdMap count="5">
      <sheetId val="1"/>
      <sheetId val="2"/>
      <sheetId val="3"/>
      <sheetId val="4"/>
      <sheetId val="5"/>
    </sheetIdMap>
  </header>
  <header guid="{A3CD6C26-9E60-496F-9B99-D2DBAB99E880}" dateTime="2020-10-22T16:29:02" maxSheetId="6" userName="vartotojas" r:id="rId152" minRId="5726" maxRId="5728">
    <sheetIdMap count="5">
      <sheetId val="1"/>
      <sheetId val="2"/>
      <sheetId val="3"/>
      <sheetId val="4"/>
      <sheetId val="5"/>
    </sheetIdMap>
  </header>
  <header guid="{AB54A6C4-48E3-494F-9E12-D72112BE7F26}" dateTime="2020-10-22T16:33:12" maxSheetId="6" userName="vartotojas" r:id="rId153" minRId="5729">
    <sheetIdMap count="5">
      <sheetId val="1"/>
      <sheetId val="2"/>
      <sheetId val="3"/>
      <sheetId val="4"/>
      <sheetId val="5"/>
    </sheetIdMap>
  </header>
  <header guid="{8BEA8F8A-8D27-455F-A4EB-AD40D6D700F4}" dateTime="2021-01-25T16:14:51" maxSheetId="6" userName="„Windows“ vartotojas" r:id="rId154" minRId="5738" maxRId="5741">
    <sheetIdMap count="5">
      <sheetId val="1"/>
      <sheetId val="2"/>
      <sheetId val="3"/>
      <sheetId val="4"/>
      <sheetId val="5"/>
    </sheetIdMap>
  </header>
  <header guid="{D91E416E-34B1-40B1-BB8F-BB621F99F55A}" dateTime="2021-01-25T16:15:22" maxSheetId="6" userName="„Windows“ vartotojas" r:id="rId155" minRId="5750">
    <sheetIdMap count="5">
      <sheetId val="1"/>
      <sheetId val="2"/>
      <sheetId val="3"/>
      <sheetId val="4"/>
      <sheetId val="5"/>
    </sheetIdMap>
  </header>
  <header guid="{04B83E02-E32D-47A9-A079-659F18DC4E8C}" dateTime="2021-01-25T16:16:30" maxSheetId="6" userName="„Windows“ vartotojas" r:id="rId156" minRId="5751" maxRId="5753">
    <sheetIdMap count="5">
      <sheetId val="1"/>
      <sheetId val="2"/>
      <sheetId val="3"/>
      <sheetId val="4"/>
      <sheetId val="5"/>
    </sheetIdMap>
  </header>
  <header guid="{956BD537-13B8-4556-9050-8B8111768B2A}" dateTime="2021-01-25T16:16:39" maxSheetId="6" userName="„Windows“ vartotojas" r:id="rId157">
    <sheetIdMap count="5">
      <sheetId val="1"/>
      <sheetId val="2"/>
      <sheetId val="3"/>
      <sheetId val="4"/>
      <sheetId val="5"/>
    </sheetIdMap>
  </header>
  <header guid="{5938FA2E-7E64-48A0-BAFE-C531D338F5F4}" dateTime="2021-01-25T16:17:23" maxSheetId="6" userName="„Windows“ vartotojas" r:id="rId158" minRId="5762" maxRId="5764">
    <sheetIdMap count="5">
      <sheetId val="1"/>
      <sheetId val="2"/>
      <sheetId val="3"/>
      <sheetId val="4"/>
      <sheetId val="5"/>
    </sheetIdMap>
  </header>
  <header guid="{12CBB593-353E-42E1-8F02-7F7F0F019CFE}" dateTime="2021-01-25T16:17:41" maxSheetId="6" userName="„Windows“ vartotojas" r:id="rId159" minRId="5765" maxRId="5767">
    <sheetIdMap count="5">
      <sheetId val="1"/>
      <sheetId val="2"/>
      <sheetId val="3"/>
      <sheetId val="4"/>
      <sheetId val="5"/>
    </sheetIdMap>
  </header>
  <header guid="{483F1E68-DA6B-4CC1-A263-835F3BB0CFFA}" dateTime="2021-01-25T16:18:24" maxSheetId="6" userName="„Windows“ vartotojas" r:id="rId160" minRId="5768" maxRId="5770">
    <sheetIdMap count="5">
      <sheetId val="1"/>
      <sheetId val="2"/>
      <sheetId val="3"/>
      <sheetId val="4"/>
      <sheetId val="5"/>
    </sheetIdMap>
  </header>
  <header guid="{C539BB32-D8CE-4900-9873-502D543B8581}" dateTime="2021-01-25T16:19:48" maxSheetId="6" userName="„Windows“ vartotojas" r:id="rId161" minRId="5771" maxRId="5772">
    <sheetIdMap count="5">
      <sheetId val="1"/>
      <sheetId val="2"/>
      <sheetId val="3"/>
      <sheetId val="4"/>
      <sheetId val="5"/>
    </sheetIdMap>
  </header>
  <header guid="{243E279F-5E2C-4A84-AA73-69399FD30FB4}" dateTime="2021-01-25T16:21:01" maxSheetId="6" userName="„Windows“ vartotojas" r:id="rId162" minRId="5773" maxRId="5778">
    <sheetIdMap count="5">
      <sheetId val="1"/>
      <sheetId val="2"/>
      <sheetId val="3"/>
      <sheetId val="4"/>
      <sheetId val="5"/>
    </sheetIdMap>
  </header>
  <header guid="{8C5B8A35-152C-42AB-97A0-17241ABD0DDC}" dateTime="2021-01-25T16:21:36" maxSheetId="6" userName="„Windows“ vartotojas" r:id="rId163" minRId="5779" maxRId="5781">
    <sheetIdMap count="5">
      <sheetId val="1"/>
      <sheetId val="2"/>
      <sheetId val="3"/>
      <sheetId val="4"/>
      <sheetId val="5"/>
    </sheetIdMap>
  </header>
  <header guid="{03AAA527-FD0F-4C0A-9DFF-7613551264C0}" dateTime="2021-01-25T16:22:25" maxSheetId="6" userName="„Windows“ vartotojas" r:id="rId164" minRId="5782" maxRId="5784">
    <sheetIdMap count="5">
      <sheetId val="1"/>
      <sheetId val="2"/>
      <sheetId val="3"/>
      <sheetId val="4"/>
      <sheetId val="5"/>
    </sheetIdMap>
  </header>
  <header guid="{9B4A92AE-B190-4407-A4D4-8D9431EB62BA}" dateTime="2021-01-25T16:23:29" maxSheetId="6" userName="„Windows“ vartotojas" r:id="rId165" minRId="5785" maxRId="5787">
    <sheetIdMap count="5">
      <sheetId val="1"/>
      <sheetId val="2"/>
      <sheetId val="3"/>
      <sheetId val="4"/>
      <sheetId val="5"/>
    </sheetIdMap>
  </header>
  <header guid="{D03AF469-517F-4A44-AEFE-57CEF18DDD73}" dateTime="2021-01-25T16:25:34" maxSheetId="6" userName="„Windows“ vartotojas" r:id="rId166" minRId="5788" maxRId="5794">
    <sheetIdMap count="5">
      <sheetId val="1"/>
      <sheetId val="2"/>
      <sheetId val="3"/>
      <sheetId val="4"/>
      <sheetId val="5"/>
    </sheetIdMap>
  </header>
  <header guid="{5676F74F-5954-4B0F-8E7A-0D8D90B747C9}" dateTime="2021-01-25T16:26:37" maxSheetId="6" userName="„Windows“ vartotojas" r:id="rId167" minRId="5795" maxRId="5806">
    <sheetIdMap count="5">
      <sheetId val="1"/>
      <sheetId val="2"/>
      <sheetId val="3"/>
      <sheetId val="4"/>
      <sheetId val="5"/>
    </sheetIdMap>
  </header>
  <header guid="{B750EA23-42B7-4CAA-8B7D-02441F42C391}" dateTime="2021-01-25T16:28:35" maxSheetId="6" userName="„Windows“ vartotojas" r:id="rId168">
    <sheetIdMap count="5">
      <sheetId val="1"/>
      <sheetId val="2"/>
      <sheetId val="3"/>
      <sheetId val="4"/>
      <sheetId val="5"/>
    </sheetIdMap>
  </header>
  <header guid="{AFDB6B35-DA1C-4FD0-8F7B-9240E7528AF6}" dateTime="2022-03-18T10:17:50" maxSheetId="6" userName="„Windows“ vartotojas" r:id="rId169">
    <sheetIdMap count="5">
      <sheetId val="1"/>
      <sheetId val="2"/>
      <sheetId val="3"/>
      <sheetId val="4"/>
      <sheetId val="5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9" sId="4">
    <oc r="G15" t="inlineStr">
      <is>
        <t xml:space="preserve">2020-10-15   Nr. </t>
      </is>
    </oc>
    <nc r="G15" t="inlineStr">
      <is>
        <t>2020-10-15   Nr. 11</t>
      </is>
    </nc>
  </rcc>
  <rcv guid="{97D3C751-02A2-4096-AFCD-C45C26951139}" action="delete"/>
  <rdn rId="0" localSheetId="1" customView="1" name="Z_97D3C751_02A2_4096_AFCD_C45C26951139_.wvu.PrintTitles" hidden="1" oldHidden="1">
    <formula>'f2'!$19:$25</formula>
    <oldFormula>'f2'!$19:$25</oldFormula>
  </rdn>
  <rdn rId="0" localSheetId="1" customView="1" name="Z_97D3C751_02A2_4096_AFCD_C45C26951139_.wvu.Cols" hidden="1" oldHidden="1">
    <formula>'f2'!$M:$P</formula>
    <oldFormula>'f2'!$M:$P</oldFormula>
  </rdn>
  <rdn rId="0" localSheetId="2" customView="1" name="Z_97D3C751_02A2_4096_AFCD_C45C26951139_.wvu.PrintTitles" hidden="1" oldHidden="1">
    <formula>'f2 (2)'!$19:$25</formula>
    <oldFormula>'f2 (2)'!$19:$25</oldFormula>
  </rdn>
  <rdn rId="0" localSheetId="2" customView="1" name="Z_97D3C751_02A2_4096_AFCD_C45C26951139_.wvu.Cols" hidden="1" oldHidden="1">
    <formula>'f2 (2)'!$M:$P</formula>
    <oldFormula>'f2 (2)'!$M:$P</oldFormula>
  </rdn>
  <rdn rId="0" localSheetId="3" customView="1" name="Z_97D3C751_02A2_4096_AFCD_C45C26951139_.wvu.PrintTitles" hidden="1" oldHidden="1">
    <formula>'f2 (3)'!$19:$25</formula>
    <oldFormula>'f2 (3)'!$19:$25</oldFormula>
  </rdn>
  <rdn rId="0" localSheetId="3" customView="1" name="Z_97D3C751_02A2_4096_AFCD_C45C26951139_.wvu.Cols" hidden="1" oldHidden="1">
    <formula>'f2 (3)'!$M:$P</formula>
    <oldFormula>'f2 (3)'!$M:$P</oldFormula>
  </rdn>
  <rdn rId="0" localSheetId="4" customView="1" name="Z_97D3C751_02A2_4096_AFCD_C45C26951139_.wvu.PrintTitles" hidden="1" oldHidden="1">
    <formula>'F2 _20190101'!$19:$29</formula>
    <oldFormula>'F2 _20190101'!$19:$29</oldFormula>
  </rdn>
  <rdn rId="0" localSheetId="4" customView="1" name="Z_97D3C751_02A2_4096_AFCD_C45C26951139_.wvu.Cols" hidden="1" oldHidden="1">
    <formula>'F2 _20190101'!$M:$P</formula>
    <oldFormula>'F2 _20190101'!$M:$P</oldFormula>
  </rdn>
  <rcv guid="{97D3C751-02A2-4096-AFCD-C45C26951139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3" sId="4" numFmtId="4">
    <oc r="I54">
      <v>1820</v>
    </oc>
    <nc r="I54">
      <v>1335</v>
    </nc>
  </rcc>
  <rcc rId="5774" sId="4" numFmtId="4">
    <oc r="J54">
      <v>1420</v>
    </oc>
    <nc r="J54">
      <v>1335</v>
    </nc>
  </rcc>
  <rcc rId="5775" sId="4" numFmtId="4">
    <oc r="K54">
      <v>479.9</v>
    </oc>
    <nc r="K54">
      <v>825.29</v>
    </nc>
  </rcc>
  <rcc rId="5776" sId="4" numFmtId="4">
    <oc r="I55">
      <v>4470</v>
    </oc>
    <nc r="I55">
      <v>3517</v>
    </nc>
  </rcc>
  <rcc rId="5777" sId="4" numFmtId="4">
    <oc r="J55">
      <v>4060</v>
    </oc>
    <nc r="J55">
      <v>3517</v>
    </nc>
  </rcc>
  <rcc rId="5778" sId="4" numFmtId="4">
    <oc r="K55">
      <v>1907</v>
    </oc>
    <nc r="K55">
      <v>3517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9" sId="4" numFmtId="4">
    <oc r="I57">
      <v>28700</v>
    </oc>
    <nc r="I57">
      <v>26810</v>
    </nc>
  </rcc>
  <rcc rId="5780" sId="4" numFmtId="4">
    <oc r="J57">
      <v>17600</v>
    </oc>
    <nc r="J57">
      <v>26810</v>
    </nc>
  </rcc>
  <rcc rId="5781" sId="4" numFmtId="4">
    <oc r="K57">
      <v>15293.23</v>
    </oc>
    <nc r="K57">
      <v>26116.95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2" sId="4" numFmtId="4">
    <oc r="I58">
      <v>2110</v>
    </oc>
    <nc r="I58">
      <v>2726</v>
    </nc>
  </rcc>
  <rcc rId="5783" sId="4" numFmtId="4">
    <oc r="J58">
      <v>1150</v>
    </oc>
    <nc r="J58">
      <v>2726</v>
    </nc>
  </rcc>
  <rcc rId="5784" sId="4" numFmtId="4">
    <oc r="K58">
      <v>799.5</v>
    </oc>
    <nc r="K58">
      <v>2725.57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5" sId="4" numFmtId="4">
    <oc r="I60">
      <v>17680</v>
    </oc>
    <nc r="I60">
      <v>23983</v>
    </nc>
  </rcc>
  <rcc rId="5786" sId="4" numFmtId="4">
    <oc r="J60">
      <v>15230</v>
    </oc>
    <nc r="J60">
      <v>23983</v>
    </nc>
  </rcc>
  <rcc rId="5787" sId="4" numFmtId="4">
    <oc r="K60">
      <v>9154.7900000000009</v>
    </oc>
    <nc r="K60">
      <v>23833.77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88" sId="4" numFmtId="4">
    <oc r="I148">
      <v>5000</v>
    </oc>
    <nc r="I148">
      <v>3667</v>
    </nc>
  </rcc>
  <rcc rId="5789" sId="4" numFmtId="4">
    <oc r="J148">
      <v>4100</v>
    </oc>
    <nc r="J148">
      <v>3667</v>
    </nc>
  </rcc>
  <rcc rId="5790" sId="4" numFmtId="4">
    <oc r="K148">
      <v>2313.63</v>
    </oc>
    <nc r="K148">
      <v>3667.01</v>
    </nc>
  </rcc>
  <rfmt sheetId="4" sqref="I145:L148">
    <dxf>
      <numFmt numFmtId="2" formatCode="0.00"/>
    </dxf>
  </rfmt>
  <rfmt sheetId="4" sqref="I131:L131">
    <dxf>
      <numFmt numFmtId="2" formatCode="0.00"/>
    </dxf>
  </rfmt>
  <rcc rId="5791" sId="4" numFmtId="4">
    <oc r="I190">
      <v>4500</v>
    </oc>
    <nc r="I190">
      <v>3710</v>
    </nc>
  </rcc>
  <rcc rId="5792" sId="4" numFmtId="4">
    <nc r="J190">
      <v>3710</v>
    </nc>
  </rcc>
  <rcc rId="5793" sId="4" numFmtId="4">
    <nc r="K190">
      <v>3709.86</v>
    </nc>
  </rcc>
  <rcc rId="5794" sId="4">
    <nc r="L190">
      <f>SUM(K190)</f>
    </nc>
  </rcc>
  <rfmt sheetId="4" sqref="I187:L190">
    <dxf>
      <numFmt numFmtId="2" formatCode="0.00"/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95" sId="4" numFmtId="4">
    <nc r="I192">
      <v>790</v>
    </nc>
  </rcc>
  <rcc rId="5796" sId="4" numFmtId="4">
    <nc r="J192">
      <v>790</v>
    </nc>
  </rcc>
  <rcc rId="5797" sId="4" numFmtId="4">
    <nc r="K192">
      <v>790</v>
    </nc>
  </rcc>
  <rcc rId="5798" sId="4">
    <nc r="L192">
      <f>SUM(K192)</f>
    </nc>
  </rcc>
  <rcc rId="5799" sId="4">
    <oc r="I188">
      <f>SUM(I189:I191)</f>
    </oc>
    <nc r="I188">
      <f>SUM(I189:I192)</f>
    </nc>
  </rcc>
  <rcc rId="5800" sId="4">
    <oc r="J188">
      <f>SUM(J189:J191)</f>
    </oc>
    <nc r="J188">
      <f>SUM(J189:J192)</f>
    </nc>
  </rcc>
  <rcc rId="5801" sId="4">
    <oc r="K188">
      <f>SUM(K189:K191)</f>
    </oc>
    <nc r="K188">
      <f>SUM(K189:K192)</f>
    </nc>
  </rcc>
  <rcc rId="5802" sId="4">
    <oc r="L188">
      <f>SUM(L189:L191)</f>
    </oc>
    <nc r="L188">
      <f>SUM(L189:L192)</f>
    </nc>
  </rcc>
  <rcc rId="5803" sId="4" numFmtId="4">
    <oc r="I204">
      <v>1630</v>
    </oc>
    <nc r="I204">
      <v>1634</v>
    </nc>
  </rcc>
  <rcc rId="5804" sId="4" numFmtId="4">
    <oc r="J204">
      <v>1630</v>
    </oc>
    <nc r="J204">
      <v>1634</v>
    </nc>
  </rcc>
  <rcc rId="5805" sId="4" numFmtId="4">
    <nc r="K204">
      <v>1633.5</v>
    </nc>
  </rcc>
  <rcc rId="5806" sId="4">
    <nc r="L204">
      <f>SUM(K204)</f>
    </nc>
  </rcc>
  <rfmt sheetId="4" sqref="I201:L204">
    <dxf>
      <numFmt numFmtId="2" formatCode="0.00"/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4" sqref="I360:L360">
    <dxf>
      <numFmt numFmtId="2" formatCode="0.00"/>
    </dxf>
  </rfmt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38" sId="4">
    <oc r="A9" t="inlineStr">
      <is>
        <t>2020 M. SPALIO 1 D.</t>
      </is>
    </oc>
    <nc r="A9" t="inlineStr">
      <is>
        <t>2021 M. SAUSIO 1 D.</t>
      </is>
    </nc>
  </rcc>
  <rcc rId="5739" sId="4">
    <oc r="G15" t="inlineStr">
      <is>
        <t>2020-10-15   Nr. 11</t>
      </is>
    </oc>
    <nc r="G15" t="inlineStr">
      <is>
        <t xml:space="preserve">2021-01-15   Nr. </t>
      </is>
    </nc>
  </rcc>
  <rcc rId="5740" sId="4" numFmtId="4">
    <oc r="I35">
      <v>840110</v>
    </oc>
    <nc r="I35">
      <v>877500</v>
    </nc>
  </rcc>
  <rcc rId="5741" sId="4" numFmtId="4">
    <oc r="J35">
      <v>634230</v>
    </oc>
    <nc r="J35">
      <v>877500</v>
    </nc>
  </rcc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37" sId="4">
    <oc r="S190">
      <f>SUM('C:\E diskas\Buhalterija\Buhalterija\Mokyklos ataskaitos 2012-2020\Ketvirtines ataskaitos 2013-2020 m\2020 m\F.2 forma, 2020 m\2020 m. II ketv\[SB 9.1.2.1, F.2 nauja, 2020 m..xlsx]F2 _20190101'!$I$190+'C:\E diskas\Buhalterija\Buhalterija\Mokyklos ataskaitos 2012-2020\Ketvirtines ataskaitos 2013-2020 m\2020 m\F.2 forma, 2020 m\2020 m. II ketv\[SP 9.1.2.1, F.2 nauja, 2020 m..xlsx]F2 _20190101'!$I$190)</f>
    </oc>
    <nc r="S190"/>
  </rcc>
  <rfmt sheetId="4" sqref="U150" start="0" length="0">
    <dxf>
      <numFmt numFmtId="2" formatCode="0.00"/>
    </dxf>
  </rfmt>
  <rcc rId="5638" sId="4">
    <oc r="S148">
      <f>SUM('C:\E diskas\Buhalterija\Buhalterija\Mokyklos ataskaitos 2012-2020\Ketvirtines ataskaitos 2013-2020 m\2020 m\F.2 forma, 2020 m\2020 m. II ketv\[ML 9.1.2.1., F.2 nauja, 2020 m..xlsx]F2 _20190101'!$I$148+'C:\E diskas\Buhalterija\Buhalterija\Mokyklos ataskaitos 2012-2020\Ketvirtines ataskaitos 2013-2020 m\2020 m\F.2 forma, 2020 m\2020 m. II ketv\[SB 9.1.2.1, F.2 nauja, 2020 m..xlsx]F2 _20190101'!$I$148)</f>
    </oc>
    <nc r="S148"/>
  </rcc>
  <rcc rId="5639" sId="4">
    <oc r="T148">
      <f>SUM('C:\E diskas\Buhalterija\Buhalterija\Mokyklos ataskaitos 2012-2020\Ketvirtines ataskaitos 2013-2020 m\2020 m\F.2 forma, 2020 m\2020 m. II ketv\[ML 9.1.2.1., F.2 nauja, 2020 m..xlsx]F2 _20190101'!$J$148+'C:\E diskas\Buhalterija\Buhalterija\Mokyklos ataskaitos 2012-2020\Ketvirtines ataskaitos 2013-2020 m\2020 m\F.2 forma, 2020 m\2020 m. II ketv\[SB 9.1.2.1, F.2 nauja, 2020 m..xlsx]F2 _20190101'!$J$148)</f>
    </oc>
    <nc r="T148"/>
  </rcc>
  <rcc rId="5640" sId="4">
    <oc r="U148">
      <f>SUM('C:\E diskas\Buhalterija\Buhalterija\Mokyklos ataskaitos 2012-2020\Ketvirtines ataskaitos 2013-2020 m\2020 m\F.2 forma, 2020 m\2020 m. II ketv\[ML 9.1.2.1., F.2 nauja, 2020 m..xlsx]F2 _20190101'!$K$148+'C:\E diskas\Buhalterija\Buhalterija\Mokyklos ataskaitos 2012-2020\Ketvirtines ataskaitos 2013-2020 m\2020 m\F.2 forma, 2020 m\2020 m. II ketv\[SB 9.1.2.1, F.2 nauja, 2020 m..xlsx]F2 _20190101'!$K$148)</f>
    </oc>
    <nc r="U148"/>
  </rcc>
  <rcc rId="5641" sId="4">
    <oc r="S35">
      <v>839880</v>
    </oc>
    <nc r="S35"/>
  </rcc>
  <rcc rId="5642" sId="4">
    <oc r="T35">
      <f>SUM('C:\E diskas\Buhalterija\Buhalterija\Mokyklos ataskaitos 2012-2020\Ketvirtines ataskaitos 2013-2020 m\2020 m\F.2 forma, 2020 m\2020 m. II ketv\[ML 9.1.1.1., F.2 nauja, 2020 m..xlsx]F2 _20190101'!$J$35+'C:\E diskas\Buhalterija\Buhalterija\Mokyklos ataskaitos 2012-2020\Ketvirtines ataskaitos 2013-2020 m\2020 m\F.2 forma, 2020 m\2020 m. II ketv\[ML 9.1.2.1., F.2 nauja, 2020 m..xlsx]F2 _20190101'!$J$35+'C:\E diskas\Buhalterija\Buhalterija\Mokyklos ataskaitos 2012-2020\Ketvirtines ataskaitos 2013-2020 m\2020 m\F.2 forma, 2020 m\2020 m. II ketv\[SB 9.1.2.1, F.2 nauja, 2020 m..xlsx]F2 _20190101'!$J$35)</f>
    </oc>
    <nc r="T35"/>
  </rcc>
  <rcc rId="5643" sId="4">
    <oc r="U35">
      <f>SUM('C:\E diskas\Buhalterija\Buhalterija\Mokyklos ataskaitos 2012-2020\Ketvirtines ataskaitos 2013-2020 m\2020 m\F.2 forma, 2020 m\2020 m. II ketv\[ML 9.1.1.1., F.2 nauja, 2020 m..xlsx]F2 _20190101'!$K$35+'C:\E diskas\Buhalterija\Buhalterija\Mokyklos ataskaitos 2012-2020\Ketvirtines ataskaitos 2013-2020 m\2020 m\F.2 forma, 2020 m\2020 m. II ketv\[ML 9.1.2.1., F.2 nauja, 2020 m..xlsx]F2 _20190101'!$K$35+'C:\E diskas\Buhalterija\Buhalterija\Mokyklos ataskaitos 2012-2020\Ketvirtines ataskaitos 2013-2020 m\2020 m\F.2 forma, 2020 m\2020 m. II ketv\[SB 9.1.2.1, F.2 nauja, 2020 m..xlsx]F2 _20190101'!$K$35)</f>
    </oc>
    <nc r="U35"/>
  </rcc>
  <rcc rId="5644" sId="4">
    <oc r="S41">
      <f>SUM('C:\E diskas\Buhalterija\Buhalterija\Mokyklos ataskaitos 2012-2020\Ketvirtines ataskaitos 2013-2020 m\2020 m\F.2 forma, 2020 m\2020 m. II ketv\[ML 9.1.1.1., F.2 nauja, 2020 m..xlsx]F2 _20190101'!$I$41+'C:\E diskas\Buhalterija\Buhalterija\Mokyklos ataskaitos 2012-2020\Ketvirtines ataskaitos 2013-2020 m\2020 m\F.2 forma, 2020 m\2020 m. II ketv\[ML 9.1.2.1., F.2 nauja, 2020 m..xlsx]F2 _20190101'!$I$41+'C:\E diskas\Buhalterija\Buhalterija\Mokyklos ataskaitos 2012-2020\Ketvirtines ataskaitos 2013-2020 m\2020 m\F.2 forma, 2020 m\2020 m. II ketv\[SB 9.1.2.1, F.2 nauja, 2020 m..xlsx]F2 _20190101'!$I$41)</f>
    </oc>
    <nc r="S41"/>
  </rcc>
  <rcc rId="5645" sId="4">
    <oc r="T41">
      <f>SUM('C:\E diskas\Buhalterija\Buhalterija\Mokyklos ataskaitos 2012-2020\Ketvirtines ataskaitos 2013-2020 m\2020 m\F.2 forma, 2020 m\2020 m. II ketv\[ML 9.1.1.1., F.2 nauja, 2020 m..xlsx]F2 _20190101'!$J$41+'C:\E diskas\Buhalterija\Buhalterija\Mokyklos ataskaitos 2012-2020\Ketvirtines ataskaitos 2013-2020 m\2020 m\F.2 forma, 2020 m\2020 m. II ketv\[ML 9.1.2.1., F.2 nauja, 2020 m..xlsx]F2 _20190101'!$J$41+'C:\E diskas\Buhalterija\Buhalterija\Mokyklos ataskaitos 2012-2020\Ketvirtines ataskaitos 2013-2020 m\2020 m\F.2 forma, 2020 m\2020 m. II ketv\[SB 9.1.2.1, F.2 nauja, 2020 m..xlsx]F2 _20190101'!$J$41)</f>
    </oc>
    <nc r="T41"/>
  </rcc>
  <rcc rId="5646" sId="4">
    <oc r="U41">
      <f>SUM('C:\E diskas\Buhalterija\Buhalterija\Mokyklos ataskaitos 2012-2020\Ketvirtines ataskaitos 2013-2020 m\2020 m\F.2 forma, 2020 m\2020 m. II ketv\[ML 9.1.1.1., F.2 nauja, 2020 m..xlsx]F2 _20190101'!$K$41+'C:\E diskas\Buhalterija\Buhalterija\Mokyklos ataskaitos 2012-2020\Ketvirtines ataskaitos 2013-2020 m\2020 m\F.2 forma, 2020 m\2020 m. II ketv\[ML 9.1.2.1., F.2 nauja, 2020 m..xlsx]F2 _20190101'!$K$41+'C:\E diskas\Buhalterija\Buhalterija\Mokyklos ataskaitos 2012-2020\Ketvirtines ataskaitos 2013-2020 m\2020 m\F.2 forma, 2020 m\2020 m. II ketv\[SB 9.1.2.1, F.2 nauja, 2020 m..xlsx]F2 _20190101'!$K$41)</f>
    </oc>
    <nc r="U41"/>
  </rcc>
  <rcc rId="5647" sId="4">
    <oc r="S46">
      <f>SUM('C:\E diskas\Buhalterija\Buhalterija\Mokyklos ataskaitos 2012-2020\Ketvirtines ataskaitos 2013-2020 m\2020 m\F.2 forma, 2020 m\2020 m. II ketv\[SB 9.1.2.1, F.2 nauja, 2020 m..xlsx]F2 _20190101'!$I$46+'C:\E diskas\Buhalterija\Buhalterija\Mokyklos ataskaitos 2012-2020\Ketvirtines ataskaitos 2013-2020 m\2020 m\F.2 forma, 2020 m\2020 m. II ketv\[SP 9.1.2.1, F.2 nauja, 2020 m..xlsx]F2 _20190101'!$I$46)</f>
    </oc>
    <nc r="S46"/>
  </rcc>
  <rcc rId="5648" sId="4">
    <oc r="T46">
      <f>SUM('C:\E diskas\Buhalterija\Buhalterija\Mokyklos ataskaitos 2012-2020\Ketvirtines ataskaitos 2013-2020 m\2020 m\F.2 forma, 2020 m\2020 m. II ketv\[SB 9.1.2.1, F.2 nauja, 2020 m..xlsx]F2 _20190101'!$J$46+'C:\E diskas\Buhalterija\Buhalterija\Mokyklos ataskaitos 2012-2020\Ketvirtines ataskaitos 2013-2020 m\2020 m\F.2 forma, 2020 m\2020 m. II ketv\[SP 9.1.2.1, F.2 nauja, 2020 m..xlsx]F2 _20190101'!$J$46)</f>
    </oc>
    <nc r="T46"/>
  </rcc>
  <rcc rId="5649" sId="4">
    <oc r="U46">
      <f>SUM('C:\E diskas\Buhalterija\Buhalterija\Mokyklos ataskaitos 2012-2020\Ketvirtines ataskaitos 2013-2020 m\2020 m\F.2 forma, 2020 m\2020 m. II ketv\[SB 9.1.2.1, F.2 nauja, 2020 m..xlsx]F2 _20190101'!$K$46+'C:\E diskas\Buhalterija\Buhalterija\Mokyklos ataskaitos 2012-2020\Ketvirtines ataskaitos 2013-2020 m\2020 m\F.2 forma, 2020 m\2020 m. II ketv\[SP 9.1.2.1, F.2 nauja, 2020 m..xlsx]F2 _20190101'!$K$46)</f>
    </oc>
    <nc r="U46"/>
  </rcc>
  <rcc rId="5650" sId="4">
    <oc r="S47">
      <f>SUM('C:\E diskas\Buhalterija\Buhalterija\Mokyklos ataskaitos 2012-2020\Ketvirtines ataskaitos 2013-2020 m\2020 m\F.2 forma, 2020 m\2020 m. II ketv\[SB 9.1.2.1, F.2 nauja, 2020 m..xlsx]F2 _20190101'!$I$47)</f>
    </oc>
    <nc r="S47"/>
  </rcc>
  <rcc rId="5651" sId="4">
    <oc r="T47">
      <v>210</v>
    </oc>
    <nc r="T47"/>
  </rcc>
  <rcc rId="5652" sId="4">
    <oc r="U47">
      <v>205.09</v>
    </oc>
    <nc r="U47"/>
  </rcc>
  <rcc rId="5653" sId="4">
    <oc r="S48">
      <f>SUM('C:\E diskas\Buhalterija\Buhalterija\Mokyklos ataskaitos 2012-2020\Ketvirtines ataskaitos 2013-2020 m\2020 m\F.2 forma, 2020 m\2020 m. II ketv\[SB 9.1.2.1, F.2 nauja, 2020 m..xlsx]F2 _20190101'!$I$48+'C:\E diskas\Buhalterija\Buhalterija\Mokyklos ataskaitos 2012-2020\Ketvirtines ataskaitos 2013-2020 m\2020 m\F.2 forma, 2020 m\2020 m. II ketv\[SP 9.1.2.1, F.2 nauja, 2020 m..xlsx]F2 _20190101'!$I$48)</f>
    </oc>
    <nc r="S48"/>
  </rcc>
  <rcc rId="5654" sId="4">
    <oc r="T48">
      <f>SUM('C:\E diskas\Buhalterija\Buhalterija\Mokyklos ataskaitos 2012-2020\Ketvirtines ataskaitos 2013-2020 m\2020 m\F.2 forma, 2020 m\2020 m. II ketv\[SB 9.1.2.1, F.2 nauja, 2020 m..xlsx]F2 _20190101'!$J$48+'C:\E diskas\Buhalterija\Buhalterija\Mokyklos ataskaitos 2012-2020\Ketvirtines ataskaitos 2013-2020 m\2020 m\F.2 forma, 2020 m\2020 m. II ketv\[SP 9.1.2.1, F.2 nauja, 2020 m..xlsx]F2 _20190101'!$J$48)</f>
    </oc>
    <nc r="T48"/>
  </rcc>
  <rcc rId="5655" sId="4">
    <oc r="U48">
      <f>SUM('C:\E diskas\Buhalterija\Buhalterija\Mokyklos ataskaitos 2012-2020\Ketvirtines ataskaitos 2013-2020 m\2020 m\F.2 forma, 2020 m\2020 m. II ketv\[SB 9.1.2.1, F.2 nauja, 2020 m..xlsx]F2 _20190101'!$K$48+'C:\E diskas\Buhalterija\Buhalterija\Mokyklos ataskaitos 2012-2020\Ketvirtines ataskaitos 2013-2020 m\2020 m\F.2 forma, 2020 m\2020 m. II ketv\[SP 9.1.2.1, F.2 nauja, 2020 m..xlsx]F2 _20190101'!$K$48)</f>
    </oc>
    <nc r="U48"/>
  </rcc>
  <rcc rId="5656" sId="4">
    <oc r="S49">
      <f>SUM('C:\E diskas\Buhalterija\Buhalterija\Mokyklos ataskaitos 2012-2020\Ketvirtines ataskaitos 2013-2020 m\2020 m\F.2 forma, 2020 m\2020 m. II ketv\[SB 9.1.2.1, F.2 nauja, 2020 m..xlsx]F2 _20190101'!$I$49+'C:\E diskas\Buhalterija\Buhalterija\Mokyklos ataskaitos 2012-2020\Ketvirtines ataskaitos 2013-2020 m\2020 m\F.2 forma, 2020 m\2020 m. II ketv\[SP 9.1.2.1, F.2 nauja, 2020 m..xlsx]F2 _20190101'!$I$49)</f>
    </oc>
    <nc r="S49"/>
  </rcc>
  <rcc rId="5657" sId="4">
    <oc r="T49">
      <f>SUM('C:\E diskas\Buhalterija\Buhalterija\Mokyklos ataskaitos 2012-2020\Ketvirtines ataskaitos 2013-2020 m\2020 m\F.2 forma, 2020 m\2020 m. II ketv\[SB 9.1.2.1, F.2 nauja, 2020 m..xlsx]F2 _20190101'!$J$49+'C:\E diskas\Buhalterija\Buhalterija\Mokyklos ataskaitos 2012-2020\Ketvirtines ataskaitos 2013-2020 m\2020 m\F.2 forma, 2020 m\2020 m. II ketv\[SP 9.1.2.1, F.2 nauja, 2020 m..xlsx]F2 _20190101'!$J$49)</f>
    </oc>
    <nc r="T49"/>
  </rcc>
  <rcc rId="5658" sId="4">
    <oc r="U49">
      <f>SUM('C:\E diskas\Buhalterija\Buhalterija\Mokyklos ataskaitos 2012-2020\Ketvirtines ataskaitos 2013-2020 m\2020 m\F.2 forma, 2020 m\2020 m. II ketv\[SB 9.1.2.1, F.2 nauja, 2020 m..xlsx]F2 _20190101'!$K$49+'C:\E diskas\Buhalterija\Buhalterija\Mokyklos ataskaitos 2012-2020\Ketvirtines ataskaitos 2013-2020 m\2020 m\F.2 forma, 2020 m\2020 m. II ketv\[SP 9.1.2.1, F.2 nauja, 2020 m..xlsx]F2 _20190101'!$K$49)</f>
    </oc>
    <nc r="U49"/>
  </rcc>
  <rcc rId="5659" sId="4">
    <oc r="S50">
      <f>SUM('C:\E diskas\Buhalterija\Buhalterija\Mokyklos ataskaitos 2012-2020\Ketvirtines ataskaitos 2013-2020 m\2020 m\F.2 forma, 2020 m\2020 m. II ketv\[SP 9.1.2.1, F.2 nauja, 2020 m..xlsx]F2 _20190101'!$I$50)</f>
    </oc>
    <nc r="S50"/>
  </rcc>
  <rcc rId="5660" sId="4">
    <oc r="S54">
      <f>SUM('C:\E diskas\Buhalterija\Buhalterija\Mokyklos ataskaitos 2012-2020\Ketvirtines ataskaitos 2013-2020 m\2020 m\F.2 forma, 2020 m\2020 m. II ketv\[SB 9.1.2.1, F.2 nauja, 2020 m..xlsx]F2 _20190101'!$I$54+'C:\E diskas\Buhalterija\Buhalterija\Mokyklos ataskaitos 2012-2020\Ketvirtines ataskaitos 2013-2020 m\2020 m\F.2 forma, 2020 m\2020 m. II ketv\[SP 9.1.2.1, F.2 nauja, 2020 m..xlsx]F2 _20190101'!$I$54)</f>
    </oc>
    <nc r="S54"/>
  </rcc>
  <rcc rId="5661" sId="4">
    <oc r="T54">
      <f>SUM('C:\E diskas\Buhalterija\Buhalterija\Mokyklos ataskaitos 2012-2020\Ketvirtines ataskaitos 2013-2020 m\2020 m\F.2 forma, 2020 m\2020 m. II ketv\[SB 9.1.2.1, F.2 nauja, 2020 m..xlsx]F2 _20190101'!$J$54+'C:\E diskas\Buhalterija\Buhalterija\Mokyklos ataskaitos 2012-2020\Ketvirtines ataskaitos 2013-2020 m\2020 m\F.2 forma, 2020 m\2020 m. II ketv\[SP 9.1.2.1, F.2 nauja, 2020 m..xlsx]F2 _20190101'!$J$54)</f>
    </oc>
    <nc r="T54"/>
  </rcc>
  <rcc rId="5662" sId="4">
    <oc r="U54">
      <f>SUM('C:\E diskas\Buhalterija\Buhalterija\Mokyklos ataskaitos 2012-2020\Ketvirtines ataskaitos 2013-2020 m\2020 m\F.2 forma, 2020 m\2020 m. II ketv\[SB 9.1.2.1, F.2 nauja, 2020 m..xlsx]F2 _20190101'!$K$54+'C:\E diskas\Buhalterija\Buhalterija\Mokyklos ataskaitos 2012-2020\Ketvirtines ataskaitos 2013-2020 m\2020 m\F.2 forma, 2020 m\2020 m. II ketv\[SP 9.1.2.1, F.2 nauja, 2020 m..xlsx]F2 _20190101'!$K$54)</f>
    </oc>
    <nc r="U54"/>
  </rcc>
  <rcc rId="5663" sId="4">
    <oc r="S55">
      <f>SUM('C:\E diskas\Buhalterija\Buhalterija\Mokyklos ataskaitos 2012-2020\Ketvirtines ataskaitos 2013-2020 m\2020 m\F.2 forma, 2020 m\2020 m. II ketv\[ML 9.1.1.1., F.2 nauja, 2020 m..xlsx]F2 _20190101'!$I$55+'C:\E diskas\Buhalterija\Buhalterija\Mokyklos ataskaitos 2012-2020\Ketvirtines ataskaitos 2013-2020 m\2020 m\F.2 forma, 2020 m\2020 m. II ketv\[ML 9.1.2.1., F.2 nauja, 2020 m..xlsx]F2 _20190101'!$I$55+'C:\E diskas\Buhalterija\Buhalterija\Mokyklos ataskaitos 2012-2020\Ketvirtines ataskaitos 2013-2020 m\2020 m\F.2 forma, 2020 m\2020 m. II ketv\[SB 9.1.2.1, F.2 nauja, 2020 m..xlsx]F2 _20190101'!$I$55)</f>
    </oc>
    <nc r="S55"/>
  </rcc>
  <rcc rId="5664" sId="4">
    <oc r="T55">
      <f>SUM('C:\E diskas\Buhalterija\Buhalterija\Mokyklos ataskaitos 2012-2020\Ketvirtines ataskaitos 2013-2020 m\2020 m\F.2 forma, 2020 m\2020 m. II ketv\[ML 9.1.1.1., F.2 nauja, 2020 m..xlsx]F2 _20190101'!$J$55+'C:\E diskas\Buhalterija\Buhalterija\Mokyklos ataskaitos 2012-2020\Ketvirtines ataskaitos 2013-2020 m\2020 m\F.2 forma, 2020 m\2020 m. II ketv\[ML 9.1.2.1., F.2 nauja, 2020 m..xlsx]F2 _20190101'!$J$55+'C:\E diskas\Buhalterija\Buhalterija\Mokyklos ataskaitos 2012-2020\Ketvirtines ataskaitos 2013-2020 m\2020 m\F.2 forma, 2020 m\2020 m. II ketv\[SB 9.1.2.1, F.2 nauja, 2020 m..xlsx]F2 _20190101'!$J$55)</f>
    </oc>
    <nc r="T55"/>
  </rcc>
  <rcc rId="5665" sId="4">
    <oc r="U55">
      <f>SUM('C:\E diskas\Buhalterija\Buhalterija\Mokyklos ataskaitos 2012-2020\Ketvirtines ataskaitos 2013-2020 m\2020 m\F.2 forma, 2020 m\2020 m. II ketv\[ML 9.1.1.1., F.2 nauja, 2020 m..xlsx]F2 _20190101'!$K$55+'C:\E diskas\Buhalterija\Buhalterija\Mokyklos ataskaitos 2012-2020\Ketvirtines ataskaitos 2013-2020 m\2020 m\F.2 forma, 2020 m\2020 m. II ketv\[ML 9.1.2.1., F.2 nauja, 2020 m..xlsx]F2 _20190101'!$K$55+'C:\E diskas\Buhalterija\Buhalterija\Mokyklos ataskaitos 2012-2020\Ketvirtines ataskaitos 2013-2020 m\2020 m\F.2 forma, 2020 m\2020 m. II ketv\[SB 9.1.2.1, F.2 nauja, 2020 m..xlsx]F2 _20190101'!$K$55)</f>
    </oc>
    <nc r="U55"/>
  </rcc>
  <rcc rId="5666" sId="4">
    <oc r="S57">
      <f>SUM('C:\E diskas\Buhalterija\Buhalterija\Mokyklos ataskaitos 2012-2020\Ketvirtines ataskaitos 2013-2020 m\2020 m\F.2 forma, 2020 m\2020 m. II ketv\[SB 9.1.2.1, F.2 nauja, 2020 m..xlsx]F2 _20190101'!$I$57+'C:\E diskas\Buhalterija\Buhalterija\Mokyklos ataskaitos 2012-2020\Ketvirtines ataskaitos 2013-2020 m\2020 m\F.2 forma, 2020 m\2020 m. II ketv\[SP 9.1.2.1, F.2 nauja, 2020 m..xlsx]F2 _20190101'!$I$57)</f>
    </oc>
    <nc r="S57"/>
  </rcc>
  <rcc rId="5667" sId="4">
    <oc r="T57">
      <f>SUM('C:\E diskas\Buhalterija\Buhalterija\Mokyklos ataskaitos 2012-2020\Ketvirtines ataskaitos 2013-2020 m\2020 m\F.2 forma, 2020 m\2020 m. II ketv\[SB 9.1.2.1, F.2 nauja, 2020 m..xlsx]F2 _20190101'!$J$57+'C:\E diskas\Buhalterija\Buhalterija\Mokyklos ataskaitos 2012-2020\Ketvirtines ataskaitos 2013-2020 m\2020 m\F.2 forma, 2020 m\2020 m. II ketv\[SP 9.1.2.1, F.2 nauja, 2020 m..xlsx]F2 _20190101'!$J$57)</f>
    </oc>
    <nc r="T57"/>
  </rcc>
  <rcc rId="5668" sId="4">
    <oc r="U57">
      <f>SUM('C:\E diskas\Buhalterija\Buhalterija\Mokyklos ataskaitos 2012-2020\Ketvirtines ataskaitos 2013-2020 m\2020 m\F.2 forma, 2020 m\2020 m. II ketv\[SB 9.1.2.1, F.2 nauja, 2020 m..xlsx]F2 _20190101'!$K$57+'C:\E diskas\Buhalterija\Buhalterija\Mokyklos ataskaitos 2012-2020\Ketvirtines ataskaitos 2013-2020 m\2020 m\F.2 forma, 2020 m\2020 m. II ketv\[SP 9.1.2.1, F.2 nauja, 2020 m..xlsx]F2 _20190101'!$K$57)</f>
    </oc>
    <nc r="U57"/>
  </rcc>
  <rcc rId="5669" sId="4">
    <oc r="S58">
      <f>SUM('C:\E diskas\Buhalterija\Buhalterija\Mokyklos ataskaitos 2012-2020\Ketvirtines ataskaitos 2013-2020 m\2020 m\F.2 forma, 2020 m\2020 m. II ketv\[ML 9.1.1.1., F.2 nauja, 2020 m..xlsx]F2 _20190101'!$I$58+'C:\E diskas\Buhalterija\Buhalterija\Mokyklos ataskaitos 2012-2020\Ketvirtines ataskaitos 2013-2020 m\2020 m\F.2 forma, 2020 m\2020 m. II ketv\[ML 9.1.2.1., F.2 nauja, 2020 m..xlsx]F2 _20190101'!$I$58+'C:\E diskas\Buhalterija\Buhalterija\Mokyklos ataskaitos 2012-2020\Ketvirtines ataskaitos 2013-2020 m\2020 m\F.2 forma, 2020 m\2020 m. II ketv\[SB 9.1.2.1, F.2 nauja, 2020 m..xlsx]F2 _20190101'!$I$58)</f>
    </oc>
    <nc r="S58"/>
  </rcc>
  <rcc rId="5670" sId="4">
    <oc r="T58">
      <f>SUM('C:\E diskas\Buhalterija\Buhalterija\Mokyklos ataskaitos 2012-2020\Ketvirtines ataskaitos 2013-2020 m\2020 m\F.2 forma, 2020 m\2020 m. II ketv\[ML 9.1.1.1., F.2 nauja, 2020 m..xlsx]F2 _20190101'!$J$58+'C:\E diskas\Buhalterija\Buhalterija\Mokyklos ataskaitos 2012-2020\Ketvirtines ataskaitos 2013-2020 m\2020 m\F.2 forma, 2020 m\2020 m. II ketv\[ML 9.1.2.1., F.2 nauja, 2020 m..xlsx]F2 _20190101'!$J$58+'C:\E diskas\Buhalterija\Buhalterija\Mokyklos ataskaitos 2012-2020\Ketvirtines ataskaitos 2013-2020 m\2020 m\F.2 forma, 2020 m\2020 m. II ketv\[SB 9.1.2.1, F.2 nauja, 2020 m..xlsx]F2 _20190101'!$J$58)</f>
    </oc>
    <nc r="T58"/>
  </rcc>
  <rcc rId="5671" sId="4">
    <oc r="U58">
      <f>SUM('C:\E diskas\Buhalterija\Buhalterija\Mokyklos ataskaitos 2012-2020\Ketvirtines ataskaitos 2013-2020 m\2020 m\F.2 forma, 2020 m\2020 m. II ketv\[ML 9.1.2.1., F.2 nauja, 2020 m..xlsx]F2 _20190101'!$K$58+'C:\E diskas\Buhalterija\Buhalterija\Mokyklos ataskaitos 2012-2020\Ketvirtines ataskaitos 2013-2020 m\2020 m\F.2 forma, 2020 m\2020 m. II ketv\[SB 9.1.2.1, F.2 nauja, 2020 m..xlsx]F2 _20190101'!$K$58)</f>
    </oc>
    <nc r="U58"/>
  </rcc>
  <rcc rId="5672" sId="4">
    <oc r="S60">
      <f>SUM('C:\E diskas\Buhalterija\Buhalterija\Mokyklos ataskaitos 2012-2020\Ketvirtines ataskaitos 2013-2020 m\2020 m\F.2 forma, 2020 m\2020 m. II ketv\[ML 9.1.1.1., F.2 nauja, 2020 m..xlsx]F2 _20190101'!$I$60+'C:\E diskas\Buhalterija\Buhalterija\Mokyklos ataskaitos 2012-2020\Ketvirtines ataskaitos 2013-2020 m\2020 m\F.2 forma, 2020 m\2020 m. II ketv\[ML 9.1.2.1., F.2 nauja, 2020 m..xlsx]F2 _20190101'!$I$60+'C:\E diskas\Buhalterija\Buhalterija\Mokyklos ataskaitos 2012-2020\Ketvirtines ataskaitos 2013-2020 m\2020 m\F.2 forma, 2020 m\2020 m. II ketv\[SB 9.1.2.1, F.2 nauja, 2020 m..xlsx]F2 _20190101'!$I$60+'C:\E diskas\Buhalterija\Buhalterija\Mokyklos ataskaitos 2012-2020\Ketvirtines ataskaitos 2013-2020 m\2020 m\F.2 forma, 2020 m\2020 m. II ketv\[SP 9.1.2.1, F.2 nauja, 2020 m..xlsx]F2 _20190101'!$I$60)</f>
    </oc>
    <nc r="S60"/>
  </rcc>
  <rcc rId="5673" sId="4">
    <oc r="T60">
      <f>SUM('C:\E diskas\Buhalterija\Buhalterija\Mokyklos ataskaitos 2012-2020\Ketvirtines ataskaitos 2013-2020 m\2020 m\F.2 forma, 2020 m\2020 m. II ketv\[ML 9.1.1.1., F.2 nauja, 2020 m..xlsx]F2 _20190101'!$J$60+'C:\E diskas\Buhalterija\Buhalterija\Mokyklos ataskaitos 2012-2020\Ketvirtines ataskaitos 2013-2020 m\2020 m\F.2 forma, 2020 m\2020 m. II ketv\[ML 9.1.2.1., F.2 nauja, 2020 m..xlsx]F2 _20190101'!$J$60+'C:\E diskas\Buhalterija\Buhalterija\Mokyklos ataskaitos 2012-2020\Ketvirtines ataskaitos 2013-2020 m\2020 m\F.2 forma, 2020 m\2020 m. II ketv\[SB 9.1.2.1, F.2 nauja, 2020 m..xlsx]F2 _20190101'!$J$60+'C:\E diskas\Buhalterija\Buhalterija\Mokyklos ataskaitos 2012-2020\Ketvirtines ataskaitos 2013-2020 m\2020 m\F.2 forma, 2020 m\2020 m. II ketv\[SP 9.1.2.1, F.2 nauja, 2020 m..xlsx]F2 _20190101'!$J$60)</f>
    </oc>
    <nc r="T60"/>
  </rcc>
  <rcc rId="5674" sId="4">
    <oc r="U60">
      <f>SUM('C:\E diskas\Buhalterija\Buhalterija\Mokyklos ataskaitos 2012-2020\Ketvirtines ataskaitos 2013-2020 m\2020 m\F.2 forma, 2020 m\2020 m. II ketv\[ML 9.1.2.1., F.2 nauja, 2020 m..xlsx]F2 _20190101'!$K$60+'C:\E diskas\Buhalterija\Buhalterija\Mokyklos ataskaitos 2012-2020\Ketvirtines ataskaitos 2013-2020 m\2020 m\F.2 forma, 2020 m\2020 m. II ketv\[SB 9.1.2.1, F.2 nauja, 2020 m..xlsx]F2 _20190101'!$K$60+'C:\E diskas\Buhalterija\Buhalterija\Mokyklos ataskaitos 2012-2020\Ketvirtines ataskaitos 2013-2020 m\2020 m\F.2 forma, 2020 m\2020 m. II ketv\[SP 9.1.2.1, F.2 nauja, 2020 m..xlsx]F2 _20190101'!$K$60)</f>
    </oc>
    <nc r="U60"/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0" sId="4" numFmtId="4">
    <oc r="K35">
      <v>597543.96</v>
    </oc>
    <nc r="K35">
      <v>877500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7F55EFFD_583C_4959_894D_F0F85A7F7DF9_.wvu.PrintTitles" hidden="1" oldHidden="1">
    <formula>'f2'!$19:$25</formula>
  </rdn>
  <rdn rId="0" localSheetId="1" customView="1" name="Z_7F55EFFD_583C_4959_894D_F0F85A7F7DF9_.wvu.Cols" hidden="1" oldHidden="1">
    <formula>'f2'!$M:$P</formula>
  </rdn>
  <rdn rId="0" localSheetId="2" customView="1" name="Z_7F55EFFD_583C_4959_894D_F0F85A7F7DF9_.wvu.PrintTitles" hidden="1" oldHidden="1">
    <formula>'f2 (2)'!$19:$25</formula>
  </rdn>
  <rdn rId="0" localSheetId="2" customView="1" name="Z_7F55EFFD_583C_4959_894D_F0F85A7F7DF9_.wvu.Cols" hidden="1" oldHidden="1">
    <formula>'f2 (2)'!$M:$P</formula>
  </rdn>
  <rdn rId="0" localSheetId="3" customView="1" name="Z_7F55EFFD_583C_4959_894D_F0F85A7F7DF9_.wvu.PrintTitles" hidden="1" oldHidden="1">
    <formula>'f2 (3)'!$19:$25</formula>
  </rdn>
  <rdn rId="0" localSheetId="3" customView="1" name="Z_7F55EFFD_583C_4959_894D_F0F85A7F7DF9_.wvu.Cols" hidden="1" oldHidden="1">
    <formula>'f2 (3)'!$M:$P</formula>
  </rdn>
  <rdn rId="0" localSheetId="4" customView="1" name="Z_7F55EFFD_583C_4959_894D_F0F85A7F7DF9_.wvu.PrintTitles" hidden="1" oldHidden="1">
    <formula>'F2 _20190101'!$19:$29</formula>
  </rdn>
  <rdn rId="0" localSheetId="4" customView="1" name="Z_7F55EFFD_583C_4959_894D_F0F85A7F7DF9_.wvu.Cols" hidden="1" oldHidden="1">
    <formula>'F2 _20190101'!$M:$P</formula>
  </rdn>
  <rcv guid="{7F55EFFD-583C-4959-894D-F0F85A7F7DF9}" action="add"/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83" sId="4">
    <oc r="A9" t="inlineStr">
      <is>
        <t>2020 M. LIEPOS 1 D.</t>
      </is>
    </oc>
    <nc r="A9" t="inlineStr">
      <is>
        <t>2020 M. SPALIO 1 D.</t>
      </is>
    </nc>
  </rcc>
  <rcc rId="5684" sId="4">
    <oc r="G15" t="inlineStr">
      <is>
        <t>2020-07-10   Nr. 6</t>
      </is>
    </oc>
    <nc r="G15" t="inlineStr">
      <is>
        <t xml:space="preserve">2020-10-15   Nr. </t>
      </is>
    </nc>
  </rcc>
  <rcv guid="{97D3C751-02A2-4096-AFCD-C45C26951139}" action="delete"/>
  <rdn rId="0" localSheetId="1" customView="1" name="Z_97D3C751_02A2_4096_AFCD_C45C26951139_.wvu.PrintTitles" hidden="1" oldHidden="1">
    <formula>'f2'!$19:$25</formula>
    <oldFormula>'f2'!$19:$25</oldFormula>
  </rdn>
  <rdn rId="0" localSheetId="1" customView="1" name="Z_97D3C751_02A2_4096_AFCD_C45C26951139_.wvu.Cols" hidden="1" oldHidden="1">
    <formula>'f2'!$M:$P</formula>
    <oldFormula>'f2'!$M:$P</oldFormula>
  </rdn>
  <rdn rId="0" localSheetId="2" customView="1" name="Z_97D3C751_02A2_4096_AFCD_C45C26951139_.wvu.PrintTitles" hidden="1" oldHidden="1">
    <formula>'f2 (2)'!$19:$25</formula>
    <oldFormula>'f2 (2)'!$19:$25</oldFormula>
  </rdn>
  <rdn rId="0" localSheetId="2" customView="1" name="Z_97D3C751_02A2_4096_AFCD_C45C26951139_.wvu.Cols" hidden="1" oldHidden="1">
    <formula>'f2 (2)'!$M:$P</formula>
    <oldFormula>'f2 (2)'!$M:$P</oldFormula>
  </rdn>
  <rdn rId="0" localSheetId="3" customView="1" name="Z_97D3C751_02A2_4096_AFCD_C45C26951139_.wvu.PrintTitles" hidden="1" oldHidden="1">
    <formula>'f2 (3)'!$19:$25</formula>
    <oldFormula>'f2 (3)'!$19:$25</oldFormula>
  </rdn>
  <rdn rId="0" localSheetId="3" customView="1" name="Z_97D3C751_02A2_4096_AFCD_C45C26951139_.wvu.Cols" hidden="1" oldHidden="1">
    <formula>'f2 (3)'!$M:$P</formula>
    <oldFormula>'f2 (3)'!$M:$P</oldFormula>
  </rdn>
  <rdn rId="0" localSheetId="4" customView="1" name="Z_97D3C751_02A2_4096_AFCD_C45C26951139_.wvu.PrintTitles" hidden="1" oldHidden="1">
    <formula>'F2 _20190101'!$19:$29</formula>
    <oldFormula>'F2 _20190101'!$19:$29</oldFormula>
  </rdn>
  <rdn rId="0" localSheetId="4" customView="1" name="Z_97D3C751_02A2_4096_AFCD_C45C26951139_.wvu.Cols" hidden="1" oldHidden="1">
    <formula>'F2 _20190101'!$M:$P</formula>
    <oldFormula>'F2 _20190101'!$M:$P</oldFormula>
  </rdn>
  <rcv guid="{97D3C751-02A2-4096-AFCD-C45C26951139}" action="add"/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3" sId="4" numFmtId="4">
    <oc r="I35">
      <v>839880</v>
    </oc>
    <nc r="I35">
      <v>840110</v>
    </nc>
  </rcc>
  <rcc rId="5694" sId="4" numFmtId="4">
    <oc r="J35">
      <v>530400</v>
    </oc>
    <nc r="J35">
      <v>634230</v>
    </nc>
  </rcc>
  <rcc rId="5695" sId="4" numFmtId="4">
    <oc r="K35">
      <v>432234.74</v>
    </oc>
    <nc r="K35">
      <v>597543.96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6" sId="4" numFmtId="4">
    <oc r="J41">
      <v>6010</v>
    </oc>
    <nc r="J41">
      <v>8740</v>
    </nc>
  </rcc>
  <rcc rId="5697" sId="4" numFmtId="4">
    <oc r="I41">
      <v>9240</v>
    </oc>
    <nc r="I41">
      <v>10450</v>
    </nc>
  </rcc>
  <rcc rId="5698" sId="4" numFmtId="4">
    <oc r="K41">
      <v>5250.25</v>
    </oc>
    <nc r="K41">
      <v>8313.2000000000007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9" sId="4" numFmtId="4">
    <oc r="J46">
      <v>23500</v>
    </oc>
    <nc r="J46">
      <v>28550</v>
    </nc>
  </rcc>
  <rcc rId="5700" sId="4" numFmtId="4">
    <oc r="K46">
      <v>12028.75</v>
    </oc>
    <nc r="K46">
      <v>16525.55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1" sId="4" numFmtId="4">
    <oc r="I48">
      <v>350</v>
    </oc>
    <nc r="I48">
      <v>530</v>
    </nc>
  </rcc>
  <rcc rId="5702" sId="4" numFmtId="4">
    <oc r="J48">
      <v>210</v>
    </oc>
    <nc r="J48">
      <v>430</v>
    </nc>
  </rcc>
  <rcc rId="5703" sId="4" numFmtId="4">
    <oc r="K48">
      <v>205.92</v>
    </oc>
    <nc r="K48">
      <v>308.88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4" sId="4" numFmtId="4">
    <oc r="I49">
      <v>6300</v>
    </oc>
    <nc r="I49">
      <v>4670</v>
    </nc>
  </rcc>
  <rcc rId="5705" sId="4" numFmtId="4">
    <oc r="J49">
      <v>3800</v>
    </oc>
    <nc r="J49">
      <v>2870</v>
    </nc>
  </rcc>
  <rcc rId="5706" sId="4" numFmtId="4">
    <oc r="K49">
      <v>942.49</v>
    </oc>
    <nc r="K49">
      <v>1446.67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07" sId="4" numFmtId="4">
    <nc r="J50">
      <v>500</v>
    </nc>
  </rcc>
  <rcc rId="5708" sId="4" numFmtId="4">
    <nc r="K50">
      <v>498.53</v>
    </nc>
  </rcc>
  <rcc rId="5709" sId="4">
    <nc r="L50">
      <f>SUM(K50)</f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0" sId="4" numFmtId="4">
    <oc r="I54">
      <v>2000</v>
    </oc>
    <nc r="I54">
      <v>1820</v>
    </nc>
  </rcc>
  <rcc rId="5711" sId="4" numFmtId="4">
    <oc r="J54">
      <v>1250</v>
    </oc>
    <nc r="J54">
      <v>1420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2" sId="4" numFmtId="4">
    <oc r="J55">
      <v>3460</v>
    </oc>
    <nc r="J55">
      <v>4060</v>
    </nc>
  </rcc>
  <rcc rId="5713" sId="4" numFmtId="4">
    <oc r="K55">
      <v>1488</v>
    </oc>
    <nc r="K55">
      <v>1907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51" sId="4" numFmtId="4">
    <oc r="I41">
      <v>10450</v>
    </oc>
    <nc r="I41">
      <v>13203</v>
    </nc>
  </rcc>
  <rcc rId="5752" sId="4" numFmtId="4">
    <oc r="J41">
      <v>8740</v>
    </oc>
    <nc r="J41">
      <v>13203</v>
    </nc>
  </rcc>
  <rcc rId="5753" sId="4" numFmtId="4">
    <oc r="K41">
      <v>8313.2000000000007</v>
    </oc>
    <nc r="K41">
      <v>13203.21</v>
    </nc>
  </rcc>
  <rfmt sheetId="4" sqref="I30:L60">
    <dxf>
      <numFmt numFmtId="2" formatCode="0.00"/>
    </dxf>
  </rfmt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4" sId="4" numFmtId="4">
    <oc r="J57">
      <v>15600</v>
    </oc>
    <nc r="J57">
      <v>17600</v>
    </nc>
  </rcc>
  <rcc rId="5715" sId="4" numFmtId="4">
    <oc r="K57">
      <v>14035.91</v>
    </oc>
    <nc r="K57">
      <v>15293.23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6" sId="4" numFmtId="4">
    <oc r="I58">
      <v>3310</v>
    </oc>
    <nc r="I58">
      <v>2110</v>
    </nc>
  </rcc>
  <rcc rId="5717" sId="4" numFmtId="4">
    <oc r="J58">
      <v>2250</v>
    </oc>
    <nc r="J58">
      <v>1150</v>
    </nc>
  </rcc>
  <rcc rId="5718" sId="4" numFmtId="4">
    <oc r="K58">
      <v>465.5</v>
    </oc>
    <nc r="K58">
      <v>799.5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19" sId="4" numFmtId="4">
    <oc r="I60">
      <v>17310</v>
    </oc>
    <nc r="I60">
      <v>17680</v>
    </nc>
  </rcc>
  <rcc rId="5720" sId="4" numFmtId="4">
    <oc r="J60">
      <v>12280</v>
    </oc>
    <nc r="J60">
      <v>15230</v>
    </nc>
  </rcc>
  <rcc rId="5721" sId="4" numFmtId="4">
    <oc r="K60">
      <v>5766.39</v>
    </oc>
    <nc r="K60">
      <v>9154.7900000000009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2" sId="4" numFmtId="4">
    <oc r="J148">
      <v>3400</v>
    </oc>
    <nc r="J148">
      <v>4100</v>
    </nc>
  </rcc>
  <rcc rId="5723" sId="4" numFmtId="4">
    <oc r="K148">
      <v>1984.64</v>
    </oc>
    <nc r="K148">
      <v>2313.63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4" sId="4" numFmtId="4">
    <nc r="I204">
      <v>1630</v>
    </nc>
  </rcc>
  <rcc rId="5725" sId="4" numFmtId="4">
    <nc r="J204">
      <v>1630</v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26" sId="4">
    <oc r="G361" t="inlineStr">
      <is>
        <t>Direktoriaus pavaduotoja ūkio reikalams,</t>
      </is>
    </oc>
    <nc r="G361"/>
  </rcc>
  <rcc rId="5727" sId="4">
    <oc r="G362" t="inlineStr">
      <is>
        <t>pavaduojanti mokyklos direktorių</t>
      </is>
    </oc>
    <nc r="G362" t="inlineStr">
      <is>
        <t>Direktorė</t>
      </is>
    </nc>
  </rcc>
  <rcc rId="5728" sId="4">
    <oc r="K362" t="inlineStr">
      <is>
        <t>Lina Čugunovienė</t>
      </is>
    </oc>
    <nc r="K362" t="inlineStr">
      <is>
        <t>Virginija Stanislovaitienė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7F55EFFD-583C-4959-894D-F0F85A7F7DF9}" action="delete"/>
  <rdn rId="0" localSheetId="1" customView="1" name="Z_7F55EFFD_583C_4959_894D_F0F85A7F7DF9_.wvu.PrintTitles" hidden="1" oldHidden="1">
    <formula>'f2'!$19:$25</formula>
    <oldFormula>'f2'!$19:$25</oldFormula>
  </rdn>
  <rdn rId="0" localSheetId="1" customView="1" name="Z_7F55EFFD_583C_4959_894D_F0F85A7F7DF9_.wvu.Cols" hidden="1" oldHidden="1">
    <formula>'f2'!$M:$P</formula>
    <oldFormula>'f2'!$M:$P</oldFormula>
  </rdn>
  <rdn rId="0" localSheetId="2" customView="1" name="Z_7F55EFFD_583C_4959_894D_F0F85A7F7DF9_.wvu.PrintTitles" hidden="1" oldHidden="1">
    <formula>'f2 (2)'!$19:$25</formula>
    <oldFormula>'f2 (2)'!$19:$25</oldFormula>
  </rdn>
  <rdn rId="0" localSheetId="2" customView="1" name="Z_7F55EFFD_583C_4959_894D_F0F85A7F7DF9_.wvu.Cols" hidden="1" oldHidden="1">
    <formula>'f2 (2)'!$M:$P</formula>
    <oldFormula>'f2 (2)'!$M:$P</oldFormula>
  </rdn>
  <rdn rId="0" localSheetId="3" customView="1" name="Z_7F55EFFD_583C_4959_894D_F0F85A7F7DF9_.wvu.PrintTitles" hidden="1" oldHidden="1">
    <formula>'f2 (3)'!$19:$25</formula>
    <oldFormula>'f2 (3)'!$19:$25</oldFormula>
  </rdn>
  <rdn rId="0" localSheetId="3" customView="1" name="Z_7F55EFFD_583C_4959_894D_F0F85A7F7DF9_.wvu.Cols" hidden="1" oldHidden="1">
    <formula>'f2 (3)'!$M:$P</formula>
    <oldFormula>'f2 (3)'!$M:$P</oldFormula>
  </rdn>
  <rdn rId="0" localSheetId="4" customView="1" name="Z_7F55EFFD_583C_4959_894D_F0F85A7F7DF9_.wvu.PrintTitles" hidden="1" oldHidden="1">
    <formula>'F2 _20190101'!$19:$29</formula>
    <oldFormula>'F2 _20190101'!$19:$29</oldFormula>
  </rdn>
  <rdn rId="0" localSheetId="4" customView="1" name="Z_7F55EFFD_583C_4959_894D_F0F85A7F7DF9_.wvu.Cols" hidden="1" oldHidden="1">
    <formula>'F2 _20190101'!$M:$P</formula>
    <oldFormula>'F2 _20190101'!$M:$P</oldFormula>
  </rdn>
  <rcv guid="{7F55EFFD-583C-4959-894D-F0F85A7F7DF9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2" sId="4" numFmtId="4">
    <oc r="I46">
      <v>41500</v>
    </oc>
    <nc r="I46">
      <v>26336</v>
    </nc>
  </rcc>
  <rcc rId="5763" sId="4" numFmtId="4">
    <oc r="J46">
      <v>28550</v>
    </oc>
    <nc r="J46">
      <v>26336</v>
    </nc>
  </rcc>
  <rcc rId="5764" sId="4" numFmtId="4">
    <oc r="K46">
      <v>16525.55</v>
    </oc>
    <nc r="K46">
      <v>26273.66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5" sId="4" numFmtId="4">
    <oc r="I47">
      <v>450</v>
    </oc>
    <nc r="I47">
      <v>586</v>
    </nc>
  </rcc>
  <rcc rId="5766" sId="4" numFmtId="4">
    <oc r="J47">
      <v>210</v>
    </oc>
    <nc r="J47">
      <v>586</v>
    </nc>
  </rcc>
  <rcc rId="5767" sId="4" numFmtId="4">
    <oc r="K47">
      <v>205.09</v>
    </oc>
    <nc r="K47">
      <v>586.5</v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8" sId="4" numFmtId="4">
    <oc r="I48">
      <v>530</v>
    </oc>
    <nc r="I48">
      <v>483</v>
    </nc>
  </rcc>
  <rcc rId="5769" sId="4" numFmtId="4">
    <oc r="J48">
      <v>430</v>
    </oc>
    <nc r="J48">
      <v>483</v>
    </nc>
  </rcc>
  <rcc rId="5770" sId="4" numFmtId="4">
    <oc r="K48">
      <v>308.88</v>
    </oc>
    <nc r="K48">
      <v>429.26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1" sId="4" numFmtId="4">
    <oc r="J49">
      <v>2870</v>
    </oc>
    <nc r="J49">
      <v>4670</v>
    </nc>
  </rcc>
  <rcc rId="5772" sId="4" numFmtId="4">
    <oc r="K49">
      <v>1446.67</v>
    </oc>
    <nc r="K49">
      <v>4237.88</v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C577A46C-7C3D-4762-B036-0D167A37B229}" name="„Windows“ vartotojas" id="-665440336" dateTime="2020-10-20T14:34:38"/>
</user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13" Type="http://schemas.openxmlformats.org/officeDocument/2006/relationships/printerSettings" Target="../printerSettings/printerSettings29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12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18.bin"/><Relationship Id="rId16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1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1.bin"/><Relationship Id="rId1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0.bin"/><Relationship Id="rId9" Type="http://schemas.openxmlformats.org/officeDocument/2006/relationships/printerSettings" Target="../printerSettings/printerSettings25.bin"/><Relationship Id="rId14" Type="http://schemas.openxmlformats.org/officeDocument/2006/relationships/printerSettings" Target="../printerSettings/printerSettings30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4.bin"/><Relationship Id="rId16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Relationship Id="rId14" Type="http://schemas.openxmlformats.org/officeDocument/2006/relationships/printerSettings" Target="../printerSettings/printerSettings46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12" Type="http://schemas.openxmlformats.org/officeDocument/2006/relationships/printerSettings" Target="../printerSettings/printerSettings60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11" Type="http://schemas.openxmlformats.org/officeDocument/2006/relationships/printerSettings" Target="../printerSettings/printerSettings59.bin"/><Relationship Id="rId5" Type="http://schemas.openxmlformats.org/officeDocument/2006/relationships/printerSettings" Target="../printerSettings/printerSettings53.bin"/><Relationship Id="rId10" Type="http://schemas.openxmlformats.org/officeDocument/2006/relationships/printerSettings" Target="../printerSettings/printerSettings58.bin"/><Relationship Id="rId4" Type="http://schemas.openxmlformats.org/officeDocument/2006/relationships/printerSettings" Target="../printerSettings/printerSettings52.bin"/><Relationship Id="rId9" Type="http://schemas.openxmlformats.org/officeDocument/2006/relationships/printerSettings" Target="../printerSettings/printerSettings5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zoomScaleNormal="100" zoomScaleSheetLayoutView="120" workbookViewId="0">
      <selection activeCell="S22" sqref="S22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98" t="s">
        <v>176</v>
      </c>
      <c r="K1" s="399"/>
      <c r="L1" s="399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99"/>
      <c r="K2" s="399"/>
      <c r="L2" s="399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99"/>
      <c r="K3" s="399"/>
      <c r="L3" s="399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99"/>
      <c r="K4" s="399"/>
      <c r="L4" s="399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99"/>
      <c r="K5" s="399"/>
      <c r="L5" s="399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15"/>
      <c r="H6" s="416"/>
      <c r="I6" s="416"/>
      <c r="J6" s="416"/>
      <c r="K6" s="416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00" t="s">
        <v>173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21" t="s">
        <v>161</v>
      </c>
      <c r="H8" s="421"/>
      <c r="I8" s="421"/>
      <c r="J8" s="421"/>
      <c r="K8" s="421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19" t="s">
        <v>163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20" t="s">
        <v>164</v>
      </c>
      <c r="H10" s="420"/>
      <c r="I10" s="420"/>
      <c r="J10" s="420"/>
      <c r="K10" s="420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22" t="s">
        <v>162</v>
      </c>
      <c r="H11" s="422"/>
      <c r="I11" s="422"/>
      <c r="J11" s="422"/>
      <c r="K11" s="42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19" t="s">
        <v>5</v>
      </c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20" t="s">
        <v>165</v>
      </c>
      <c r="H15" s="420"/>
      <c r="I15" s="420"/>
      <c r="J15" s="420"/>
      <c r="K15" s="42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13" t="s">
        <v>166</v>
      </c>
      <c r="H16" s="413"/>
      <c r="I16" s="413"/>
      <c r="J16" s="413"/>
      <c r="K16" s="41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17"/>
      <c r="H17" s="418"/>
      <c r="I17" s="418"/>
      <c r="J17" s="418"/>
      <c r="K17" s="418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26"/>
      <c r="B18" s="426"/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38"/>
      <c r="D22" s="439"/>
      <c r="E22" s="439"/>
      <c r="F22" s="439"/>
      <c r="G22" s="439"/>
      <c r="H22" s="439"/>
      <c r="I22" s="439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14" t="s">
        <v>7</v>
      </c>
      <c r="H25" s="414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02" t="s">
        <v>2</v>
      </c>
      <c r="B27" s="403"/>
      <c r="C27" s="404"/>
      <c r="D27" s="404"/>
      <c r="E27" s="404"/>
      <c r="F27" s="404"/>
      <c r="G27" s="407" t="s">
        <v>3</v>
      </c>
      <c r="H27" s="409" t="s">
        <v>143</v>
      </c>
      <c r="I27" s="411" t="s">
        <v>147</v>
      </c>
      <c r="J27" s="412"/>
      <c r="K27" s="436" t="s">
        <v>144</v>
      </c>
      <c r="L27" s="434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05"/>
      <c r="B28" s="406"/>
      <c r="C28" s="406"/>
      <c r="D28" s="406"/>
      <c r="E28" s="406"/>
      <c r="F28" s="406"/>
      <c r="G28" s="408"/>
      <c r="H28" s="410"/>
      <c r="I28" s="182" t="s">
        <v>142</v>
      </c>
      <c r="J28" s="183" t="s">
        <v>141</v>
      </c>
      <c r="K28" s="437"/>
      <c r="L28" s="435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27" t="s">
        <v>139</v>
      </c>
      <c r="B29" s="428"/>
      <c r="C29" s="428"/>
      <c r="D29" s="428"/>
      <c r="E29" s="428"/>
      <c r="F29" s="429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33">
        <v>1</v>
      </c>
      <c r="B54" s="424"/>
      <c r="C54" s="424"/>
      <c r="D54" s="424"/>
      <c r="E54" s="424"/>
      <c r="F54" s="425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30">
        <v>1</v>
      </c>
      <c r="B90" s="431"/>
      <c r="C90" s="431"/>
      <c r="D90" s="431"/>
      <c r="E90" s="431"/>
      <c r="F90" s="432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23">
        <v>1</v>
      </c>
      <c r="B131" s="424"/>
      <c r="C131" s="424"/>
      <c r="D131" s="424"/>
      <c r="E131" s="424"/>
      <c r="F131" s="425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33">
        <v>1</v>
      </c>
      <c r="B171" s="424"/>
      <c r="C171" s="424"/>
      <c r="D171" s="424"/>
      <c r="E171" s="424"/>
      <c r="F171" s="425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23">
        <v>1</v>
      </c>
      <c r="B208" s="424"/>
      <c r="C208" s="424"/>
      <c r="D208" s="424"/>
      <c r="E208" s="424"/>
      <c r="F208" s="425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23">
        <v>1</v>
      </c>
      <c r="B247" s="424"/>
      <c r="C247" s="424"/>
      <c r="D247" s="424"/>
      <c r="E247" s="424"/>
      <c r="F247" s="425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23">
        <v>1</v>
      </c>
      <c r="B288" s="424"/>
      <c r="C288" s="424"/>
      <c r="D288" s="424"/>
      <c r="E288" s="424"/>
      <c r="F288" s="425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23">
        <v>1</v>
      </c>
      <c r="B330" s="424"/>
      <c r="C330" s="424"/>
      <c r="D330" s="424"/>
      <c r="E330" s="424"/>
      <c r="F330" s="425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40" t="s">
        <v>133</v>
      </c>
      <c r="L348" s="440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41" t="s">
        <v>175</v>
      </c>
      <c r="E351" s="442"/>
      <c r="F351" s="442"/>
      <c r="G351" s="442"/>
      <c r="H351" s="241"/>
      <c r="I351" s="186" t="s">
        <v>132</v>
      </c>
      <c r="J351" s="5"/>
      <c r="K351" s="440" t="s">
        <v>133</v>
      </c>
      <c r="L351" s="440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G23 A23:F24 H23:I24 G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F55EFFD-583C-4959-894D-F0F85A7F7DF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97D3C751-02A2-4096-AFCD-C45C2695113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4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7A1E72B-DFC1-4C5D-ABA7-C1A26EB31789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23F461F3-CB09-4668-8748-D953C6FD6A8B}" showPageBreaks="1" zeroValues="0" hiddenColumns="1" state="hidden">
      <selection activeCell="S22" sqref="S22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2">
    <mergeCell ref="A171:F171"/>
    <mergeCell ref="A208:F208"/>
    <mergeCell ref="A247:F247"/>
    <mergeCell ref="A288:F288"/>
    <mergeCell ref="K351:L351"/>
    <mergeCell ref="D351:G351"/>
    <mergeCell ref="K348:L348"/>
    <mergeCell ref="A330:F330"/>
    <mergeCell ref="A131:F131"/>
    <mergeCell ref="A18:L18"/>
    <mergeCell ref="A29:F29"/>
    <mergeCell ref="A90:F90"/>
    <mergeCell ref="A54:F54"/>
    <mergeCell ref="L27:L28"/>
    <mergeCell ref="K27:K28"/>
    <mergeCell ref="C22:I22"/>
    <mergeCell ref="J1:L5"/>
    <mergeCell ref="A7:L7"/>
    <mergeCell ref="A27:F28"/>
    <mergeCell ref="G27:G28"/>
    <mergeCell ref="H27:H28"/>
    <mergeCell ref="I27:J27"/>
    <mergeCell ref="G16:K16"/>
    <mergeCell ref="G25:H25"/>
    <mergeCell ref="G6:K6"/>
    <mergeCell ref="G17:K17"/>
    <mergeCell ref="B13:L13"/>
    <mergeCell ref="G15:K15"/>
    <mergeCell ref="G8:K8"/>
    <mergeCell ref="A9:L9"/>
    <mergeCell ref="G10:K10"/>
    <mergeCell ref="G11:K11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  <ignoredErrors>
    <ignoredError sqref="I149:L14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28"/>
  <sheetViews>
    <sheetView showZeros="0" topLeftCell="A13" zoomScaleNormal="100" zoomScaleSheetLayoutView="120" workbookViewId="0">
      <selection activeCell="U27" sqref="U27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46" ht="15" customHeight="1">
      <c r="A1" s="3"/>
      <c r="B1" s="3"/>
      <c r="C1" s="3"/>
      <c r="D1" s="3"/>
      <c r="E1" s="3"/>
      <c r="F1" s="14"/>
      <c r="G1" s="238"/>
      <c r="H1" s="167"/>
      <c r="I1" s="166"/>
      <c r="J1" s="398" t="s">
        <v>176</v>
      </c>
      <c r="K1" s="399"/>
      <c r="L1" s="399"/>
      <c r="M1" s="18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ht="14.25" customHeight="1">
      <c r="A2" s="3"/>
      <c r="B2" s="3"/>
      <c r="C2" s="3"/>
      <c r="D2" s="3"/>
      <c r="E2" s="3"/>
      <c r="F2" s="14"/>
      <c r="G2" s="3"/>
      <c r="H2" s="168"/>
      <c r="I2" s="169"/>
      <c r="J2" s="399"/>
      <c r="K2" s="399"/>
      <c r="L2" s="399"/>
      <c r="M2" s="18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ht="13.5" customHeight="1">
      <c r="A3" s="3"/>
      <c r="B3" s="3"/>
      <c r="C3" s="3"/>
      <c r="D3" s="3"/>
      <c r="E3" s="3"/>
      <c r="F3" s="14"/>
      <c r="G3" s="3"/>
      <c r="H3" s="25"/>
      <c r="I3" s="168"/>
      <c r="J3" s="399"/>
      <c r="K3" s="399"/>
      <c r="L3" s="399"/>
      <c r="M3" s="18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399"/>
      <c r="K4" s="399"/>
      <c r="L4" s="399"/>
      <c r="M4" s="18"/>
      <c r="N4" s="106"/>
      <c r="O4" s="109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2" customHeight="1">
      <c r="A5" s="3"/>
      <c r="B5" s="3"/>
      <c r="C5" s="3"/>
      <c r="D5" s="3"/>
      <c r="E5" s="3"/>
      <c r="F5" s="14"/>
      <c r="G5" s="3"/>
      <c r="H5" s="170"/>
      <c r="I5" s="169"/>
      <c r="J5" s="399"/>
      <c r="K5" s="399"/>
      <c r="L5" s="399"/>
      <c r="M5" s="18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ht="9.75" customHeight="1">
      <c r="A6" s="3"/>
      <c r="B6" s="3"/>
      <c r="C6" s="3"/>
      <c r="D6" s="3"/>
      <c r="E6" s="3"/>
      <c r="F6" s="14"/>
      <c r="G6" s="415"/>
      <c r="H6" s="416"/>
      <c r="I6" s="416"/>
      <c r="J6" s="416"/>
      <c r="K6" s="416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</row>
    <row r="7" spans="1:46" ht="18.75" customHeight="1">
      <c r="A7" s="400" t="s">
        <v>173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</row>
    <row r="8" spans="1:46" ht="14.25" customHeight="1">
      <c r="A8" s="179"/>
      <c r="B8" s="180"/>
      <c r="C8" s="180"/>
      <c r="D8" s="180"/>
      <c r="E8" s="180"/>
      <c r="F8" s="180"/>
      <c r="G8" s="421" t="s">
        <v>161</v>
      </c>
      <c r="H8" s="421"/>
      <c r="I8" s="421"/>
      <c r="J8" s="421"/>
      <c r="K8" s="421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</row>
    <row r="9" spans="1:46" ht="16.5" customHeight="1">
      <c r="A9" s="419" t="s">
        <v>163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</row>
    <row r="10" spans="1:46" ht="15.75" customHeight="1">
      <c r="G10" s="420" t="s">
        <v>164</v>
      </c>
      <c r="H10" s="420"/>
      <c r="I10" s="420"/>
      <c r="J10" s="420"/>
      <c r="K10" s="420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</row>
    <row r="11" spans="1:46" ht="12" customHeight="1">
      <c r="G11" s="422" t="s">
        <v>162</v>
      </c>
      <c r="H11" s="422"/>
      <c r="I11" s="422"/>
      <c r="J11" s="422"/>
      <c r="K11" s="42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</row>
    <row r="12" spans="1:4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</row>
    <row r="13" spans="1:46" ht="12" customHeight="1">
      <c r="B13" s="419" t="s">
        <v>5</v>
      </c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</row>
    <row r="14" spans="1:4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</row>
    <row r="15" spans="1:46" ht="12.75" customHeight="1">
      <c r="G15" s="420" t="s">
        <v>165</v>
      </c>
      <c r="H15" s="420"/>
      <c r="I15" s="420"/>
      <c r="J15" s="420"/>
      <c r="K15" s="420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46" ht="11.25" customHeight="1">
      <c r="G16" s="413" t="s">
        <v>166</v>
      </c>
      <c r="H16" s="413"/>
      <c r="I16" s="413"/>
      <c r="J16" s="413"/>
      <c r="K16" s="41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7">
      <c r="A17" s="3"/>
      <c r="B17" s="3"/>
      <c r="C17" s="5"/>
      <c r="D17" s="4"/>
      <c r="E17" s="4"/>
      <c r="F17" s="4"/>
      <c r="G17" s="417"/>
      <c r="H17" s="418"/>
      <c r="I17" s="418"/>
      <c r="J17" s="418"/>
      <c r="K17" s="418"/>
      <c r="L17" s="6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7" ht="12" customHeight="1">
      <c r="A18" s="426"/>
      <c r="B18" s="426"/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104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7" ht="12" customHeight="1">
      <c r="A19" s="3"/>
      <c r="B19" s="3"/>
      <c r="C19" s="443"/>
      <c r="D19" s="444"/>
      <c r="E19" s="444"/>
      <c r="F19" s="444"/>
      <c r="G19" s="444"/>
      <c r="H19" s="444"/>
      <c r="I19" s="444"/>
      <c r="J19" s="8"/>
      <c r="K19" s="171"/>
      <c r="L19" s="172" t="s">
        <v>8</v>
      </c>
      <c r="M19" s="104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7" ht="11.25" customHeight="1">
      <c r="A20" s="3"/>
      <c r="B20" s="3"/>
      <c r="C20" s="438" t="s">
        <v>179</v>
      </c>
      <c r="D20" s="439"/>
      <c r="E20" s="439"/>
      <c r="F20" s="439"/>
      <c r="G20" s="439"/>
      <c r="H20" s="439"/>
      <c r="I20" s="439"/>
      <c r="J20" s="173" t="s">
        <v>153</v>
      </c>
      <c r="K20" s="174"/>
      <c r="L20" s="175"/>
      <c r="M20" s="104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7" ht="12" customHeight="1">
      <c r="A21" s="3"/>
      <c r="B21" s="3"/>
      <c r="C21" s="438" t="s">
        <v>180</v>
      </c>
      <c r="D21" s="439"/>
      <c r="E21" s="439"/>
      <c r="F21" s="439"/>
      <c r="G21" s="439"/>
      <c r="H21" s="439"/>
      <c r="I21" s="439"/>
      <c r="J21" s="176"/>
      <c r="K21" s="177" t="s">
        <v>0</v>
      </c>
      <c r="L21" s="15"/>
      <c r="M21" s="104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7" ht="12.75" customHeight="1">
      <c r="A22" s="3"/>
      <c r="B22" s="3"/>
      <c r="C22" s="438" t="s">
        <v>178</v>
      </c>
      <c r="D22" s="439"/>
      <c r="E22" s="439"/>
      <c r="F22" s="439"/>
      <c r="G22" s="439"/>
      <c r="H22" s="439"/>
      <c r="I22" s="439"/>
      <c r="J22" s="4"/>
      <c r="K22" s="177" t="s">
        <v>1</v>
      </c>
      <c r="L22" s="16"/>
      <c r="M22" s="104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7" ht="12" customHeight="1">
      <c r="A23" s="3"/>
      <c r="B23" s="3"/>
      <c r="C23" s="5"/>
      <c r="D23" s="4"/>
      <c r="E23" s="4"/>
      <c r="F23" s="4"/>
      <c r="G23" s="244" t="s">
        <v>177</v>
      </c>
      <c r="H23" s="232"/>
      <c r="I23" s="4"/>
      <c r="J23" s="178" t="s">
        <v>6</v>
      </c>
      <c r="K23" s="230"/>
      <c r="L23" s="15"/>
      <c r="M23" s="104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7" ht="13.5" customHeight="1">
      <c r="A25" s="3"/>
      <c r="B25" s="3"/>
      <c r="C25" s="5"/>
      <c r="D25" s="4"/>
      <c r="E25" s="4"/>
      <c r="F25" s="4"/>
      <c r="G25" s="414" t="s">
        <v>7</v>
      </c>
      <c r="H25" s="414"/>
      <c r="I25" s="233"/>
      <c r="J25" s="235"/>
      <c r="K25" s="15"/>
      <c r="L25" s="15"/>
      <c r="M25" s="104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171</v>
      </c>
      <c r="M26" s="105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7" ht="24" customHeight="1">
      <c r="A27" s="402" t="s">
        <v>2</v>
      </c>
      <c r="B27" s="403"/>
      <c r="C27" s="404"/>
      <c r="D27" s="404"/>
      <c r="E27" s="404"/>
      <c r="F27" s="404"/>
      <c r="G27" s="407" t="s">
        <v>3</v>
      </c>
      <c r="H27" s="409" t="s">
        <v>143</v>
      </c>
      <c r="I27" s="411" t="s">
        <v>147</v>
      </c>
      <c r="J27" s="412"/>
      <c r="K27" s="436" t="s">
        <v>144</v>
      </c>
      <c r="L27" s="434" t="s">
        <v>168</v>
      </c>
      <c r="M27" s="105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7" ht="46.5" customHeight="1">
      <c r="A28" s="405"/>
      <c r="B28" s="406"/>
      <c r="C28" s="406"/>
      <c r="D28" s="406"/>
      <c r="E28" s="406"/>
      <c r="F28" s="406"/>
      <c r="G28" s="408"/>
      <c r="H28" s="410"/>
      <c r="I28" s="182" t="s">
        <v>142</v>
      </c>
      <c r="J28" s="183" t="s">
        <v>141</v>
      </c>
      <c r="K28" s="437"/>
      <c r="L28" s="435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1.25" customHeight="1">
      <c r="A29" s="427" t="s">
        <v>139</v>
      </c>
      <c r="B29" s="428"/>
      <c r="C29" s="428"/>
      <c r="D29" s="428"/>
      <c r="E29" s="428"/>
      <c r="F29" s="429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SUM(I31+I41+I64+I85+I93+I109+I132+I148+I157)</f>
        <v>0</v>
      </c>
      <c r="J30" s="110">
        <f>SUM(J31+J41+J64+J85+J93+J109+J132+J148+J157)</f>
        <v>0</v>
      </c>
      <c r="K30" s="111">
        <f>SUM(K31+K41+K64+K85+K93+K109+K132+K148+K157)</f>
        <v>0</v>
      </c>
      <c r="L30" s="110">
        <f>SUM(L31+L41+L64+L85+L93+L109+L132+L148+L157)</f>
        <v>0</v>
      </c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</row>
    <row r="31" spans="1:2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SUM(I45:I63)-I54</f>
        <v>0</v>
      </c>
      <c r="J44" s="150">
        <f>SUM(J45:J63)-J54</f>
        <v>0</v>
      </c>
      <c r="K44" s="150">
        <f>SUM(K45:K63)-K54</f>
        <v>0</v>
      </c>
      <c r="L44" s="151">
        <f>SUM(L45:L63)-L54</f>
        <v>0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25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25" customHeight="1">
      <c r="A50" s="39">
        <v>2</v>
      </c>
      <c r="B50" s="42">
        <v>2</v>
      </c>
      <c r="C50" s="48">
        <v>1</v>
      </c>
      <c r="D50" s="59">
        <v>1</v>
      </c>
      <c r="E50" s="42">
        <v>1</v>
      </c>
      <c r="F50" s="36">
        <v>8</v>
      </c>
      <c r="G50" s="48" t="s">
        <v>21</v>
      </c>
      <c r="H50" s="189">
        <v>21</v>
      </c>
      <c r="I50" s="116"/>
      <c r="J50" s="116"/>
      <c r="K50" s="116"/>
      <c r="L50" s="11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25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9</v>
      </c>
      <c r="G51" s="48" t="s">
        <v>88</v>
      </c>
      <c r="H51" s="191">
        <v>22</v>
      </c>
      <c r="I51" s="116"/>
      <c r="J51" s="116"/>
      <c r="K51" s="116"/>
      <c r="L51" s="11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</row>
    <row r="52" spans="1:27" ht="15" customHeight="1">
      <c r="A52" s="102">
        <v>2</v>
      </c>
      <c r="B52" s="95">
        <v>2</v>
      </c>
      <c r="C52" s="93">
        <v>1</v>
      </c>
      <c r="D52" s="94">
        <v>1</v>
      </c>
      <c r="E52" s="95">
        <v>1</v>
      </c>
      <c r="F52" s="86">
        <v>10</v>
      </c>
      <c r="G52" s="93" t="s">
        <v>22</v>
      </c>
      <c r="H52" s="193">
        <v>23</v>
      </c>
      <c r="I52" s="116"/>
      <c r="J52" s="116"/>
      <c r="K52" s="116"/>
      <c r="L52" s="11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</row>
    <row r="53" spans="1:27" ht="42" customHeight="1">
      <c r="A53" s="39">
        <v>2</v>
      </c>
      <c r="B53" s="42">
        <v>2</v>
      </c>
      <c r="C53" s="48">
        <v>1</v>
      </c>
      <c r="D53" s="59">
        <v>1</v>
      </c>
      <c r="E53" s="42">
        <v>1</v>
      </c>
      <c r="F53" s="36">
        <v>11</v>
      </c>
      <c r="G53" s="48" t="s">
        <v>89</v>
      </c>
      <c r="H53" s="191">
        <v>24</v>
      </c>
      <c r="I53" s="117"/>
      <c r="J53" s="116"/>
      <c r="K53" s="116"/>
      <c r="L53" s="11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</row>
    <row r="54" spans="1:27" ht="11.25" customHeight="1">
      <c r="A54" s="433">
        <v>1</v>
      </c>
      <c r="B54" s="424"/>
      <c r="C54" s="424"/>
      <c r="D54" s="424"/>
      <c r="E54" s="424"/>
      <c r="F54" s="425"/>
      <c r="G54" s="208">
        <v>2</v>
      </c>
      <c r="H54" s="209">
        <v>3</v>
      </c>
      <c r="I54" s="210">
        <v>4</v>
      </c>
      <c r="J54" s="211">
        <v>5</v>
      </c>
      <c r="K54" s="212">
        <v>6</v>
      </c>
      <c r="L54" s="210">
        <v>7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</row>
    <row r="55" spans="1:27" ht="15.75" customHeight="1">
      <c r="A55" s="38">
        <v>2</v>
      </c>
      <c r="B55" s="91">
        <v>2</v>
      </c>
      <c r="C55" s="77">
        <v>1</v>
      </c>
      <c r="D55" s="77">
        <v>1</v>
      </c>
      <c r="E55" s="77">
        <v>1</v>
      </c>
      <c r="F55" s="87">
        <v>12</v>
      </c>
      <c r="G55" s="77" t="s">
        <v>23</v>
      </c>
      <c r="H55" s="194">
        <v>25</v>
      </c>
      <c r="I55" s="121"/>
      <c r="J55" s="116"/>
      <c r="K55" s="116"/>
      <c r="L55" s="11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</row>
    <row r="56" spans="1:2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14</v>
      </c>
      <c r="G56" s="48" t="s">
        <v>24</v>
      </c>
      <c r="H56" s="189">
        <v>26</v>
      </c>
      <c r="I56" s="117"/>
      <c r="J56" s="116"/>
      <c r="K56" s="116"/>
      <c r="L56" s="11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</row>
    <row r="57" spans="1:27" ht="26.4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15</v>
      </c>
      <c r="G57" s="48" t="s">
        <v>25</v>
      </c>
      <c r="H57" s="194">
        <v>27</v>
      </c>
      <c r="I57" s="117"/>
      <c r="J57" s="116"/>
      <c r="K57" s="116"/>
      <c r="L57" s="11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</row>
    <row r="58" spans="1:27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16</v>
      </c>
      <c r="G58" s="48" t="s">
        <v>26</v>
      </c>
      <c r="H58" s="189">
        <v>28</v>
      </c>
      <c r="I58" s="117"/>
      <c r="J58" s="116"/>
      <c r="K58" s="116"/>
      <c r="L58" s="11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</row>
    <row r="59" spans="1:27" ht="27.75" customHeight="1">
      <c r="A59" s="39">
        <v>2</v>
      </c>
      <c r="B59" s="42">
        <v>2</v>
      </c>
      <c r="C59" s="48">
        <v>1</v>
      </c>
      <c r="D59" s="48">
        <v>1</v>
      </c>
      <c r="E59" s="48">
        <v>1</v>
      </c>
      <c r="F59" s="36">
        <v>17</v>
      </c>
      <c r="G59" s="48" t="s">
        <v>90</v>
      </c>
      <c r="H59" s="194">
        <v>29</v>
      </c>
      <c r="I59" s="117"/>
      <c r="J59" s="116"/>
      <c r="K59" s="116"/>
      <c r="L59" s="11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</row>
    <row r="60" spans="1:27" ht="26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18</v>
      </c>
      <c r="G60" s="48" t="s">
        <v>172</v>
      </c>
      <c r="H60" s="189">
        <v>30</v>
      </c>
      <c r="I60" s="117"/>
      <c r="J60" s="116"/>
      <c r="K60" s="116"/>
      <c r="L60" s="11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</row>
    <row r="61" spans="1:27">
      <c r="A61" s="39">
        <v>2</v>
      </c>
      <c r="B61" s="42">
        <v>2</v>
      </c>
      <c r="C61" s="48">
        <v>1</v>
      </c>
      <c r="D61" s="48">
        <v>1</v>
      </c>
      <c r="E61" s="48">
        <v>1</v>
      </c>
      <c r="F61" s="36">
        <v>19</v>
      </c>
      <c r="G61" s="48" t="s">
        <v>27</v>
      </c>
      <c r="H61" s="194">
        <v>31</v>
      </c>
      <c r="I61" s="117"/>
      <c r="J61" s="116"/>
      <c r="K61" s="116"/>
      <c r="L61" s="11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</row>
    <row r="62" spans="1:27" ht="14.25" customHeight="1">
      <c r="A62" s="39">
        <v>2</v>
      </c>
      <c r="B62" s="42">
        <v>2</v>
      </c>
      <c r="C62" s="48">
        <v>1</v>
      </c>
      <c r="D62" s="48">
        <v>1</v>
      </c>
      <c r="E62" s="48">
        <v>1</v>
      </c>
      <c r="F62" s="36">
        <v>20</v>
      </c>
      <c r="G62" s="48" t="s">
        <v>149</v>
      </c>
      <c r="H62" s="189">
        <v>32</v>
      </c>
      <c r="I62" s="117"/>
      <c r="J62" s="116"/>
      <c r="K62" s="116"/>
      <c r="L62" s="11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</row>
    <row r="63" spans="1:2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28</v>
      </c>
      <c r="H63" s="194">
        <v>33</v>
      </c>
      <c r="I63" s="117"/>
      <c r="J63" s="116"/>
      <c r="K63" s="116"/>
      <c r="L63" s="11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</row>
    <row r="64" spans="1:27" ht="14.25" customHeight="1">
      <c r="A64" s="144">
        <v>2</v>
      </c>
      <c r="B64" s="145">
        <v>3</v>
      </c>
      <c r="C64" s="73"/>
      <c r="D64" s="53"/>
      <c r="E64" s="53"/>
      <c r="F64" s="33"/>
      <c r="G64" s="143" t="s">
        <v>29</v>
      </c>
      <c r="H64" s="189">
        <v>34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</row>
    <row r="65" spans="1:2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94">
        <v>35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</row>
    <row r="66" spans="1:2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150</v>
      </c>
      <c r="H66" s="189">
        <v>36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</row>
    <row r="67" spans="1:2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47" t="s">
        <v>150</v>
      </c>
      <c r="H67" s="194">
        <v>37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</row>
    <row r="68" spans="1:27" s="10" customFormat="1" ht="26.25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89">
        <v>38</v>
      </c>
      <c r="I68" s="117"/>
      <c r="J68" s="117"/>
      <c r="K68" s="117"/>
      <c r="L68" s="11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7"/>
      <c r="Z68" s="107"/>
      <c r="AA68" s="107"/>
    </row>
    <row r="69" spans="1:2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94">
        <v>39</v>
      </c>
      <c r="I69" s="114"/>
      <c r="J69" s="114"/>
      <c r="K69" s="114"/>
      <c r="L69" s="114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</row>
    <row r="70" spans="1:2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89">
        <v>40</v>
      </c>
      <c r="I70" s="120"/>
      <c r="J70" s="117"/>
      <c r="K70" s="117"/>
      <c r="L70" s="11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31</v>
      </c>
      <c r="H71" s="194">
        <v>41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65" t="s">
        <v>31</v>
      </c>
      <c r="H72" s="189">
        <v>42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94">
        <v>43</v>
      </c>
      <c r="I73" s="117"/>
      <c r="J73" s="117"/>
      <c r="K73" s="117"/>
      <c r="L73" s="11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</row>
    <row r="74" spans="1:2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89">
        <v>44</v>
      </c>
      <c r="I74" s="117"/>
      <c r="J74" s="117"/>
      <c r="K74" s="117"/>
      <c r="L74" s="11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94">
        <v>45</v>
      </c>
      <c r="I75" s="117"/>
      <c r="J75" s="117"/>
      <c r="K75" s="117"/>
      <c r="L75" s="11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16.5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92</v>
      </c>
      <c r="H76" s="189">
        <v>46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  <row r="77" spans="1:27" ht="15.7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30" t="s">
        <v>92</v>
      </c>
      <c r="H77" s="194">
        <v>47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</row>
    <row r="78" spans="1:2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95" t="s">
        <v>32</v>
      </c>
      <c r="H78" s="189">
        <v>48</v>
      </c>
      <c r="I78" s="114"/>
      <c r="J78" s="114"/>
      <c r="K78" s="114"/>
      <c r="L78" s="114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</row>
    <row r="79" spans="1:2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42" t="s">
        <v>33</v>
      </c>
      <c r="H79" s="194">
        <v>49</v>
      </c>
      <c r="I79" s="117"/>
      <c r="J79" s="117"/>
      <c r="K79" s="117"/>
      <c r="L79" s="11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</row>
    <row r="80" spans="1:2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95" t="s">
        <v>34</v>
      </c>
      <c r="H80" s="189">
        <v>50</v>
      </c>
      <c r="I80" s="126"/>
      <c r="J80" s="114"/>
      <c r="K80" s="114"/>
      <c r="L80" s="114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</row>
    <row r="81" spans="1:27" ht="14.25" customHeight="1">
      <c r="A81" s="30">
        <v>2</v>
      </c>
      <c r="B81" s="47">
        <v>3</v>
      </c>
      <c r="C81" s="47">
        <v>2</v>
      </c>
      <c r="D81" s="47"/>
      <c r="E81" s="47"/>
      <c r="F81" s="40"/>
      <c r="G81" s="85" t="s">
        <v>35</v>
      </c>
      <c r="H81" s="194">
        <v>51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</row>
    <row r="82" spans="1:27" ht="37.5" customHeight="1">
      <c r="A82" s="30">
        <v>2</v>
      </c>
      <c r="B82" s="47">
        <v>3</v>
      </c>
      <c r="C82" s="47">
        <v>2</v>
      </c>
      <c r="D82" s="47">
        <v>1</v>
      </c>
      <c r="E82" s="47"/>
      <c r="F82" s="40"/>
      <c r="G82" s="30" t="s">
        <v>93</v>
      </c>
      <c r="H82" s="189">
        <v>52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</row>
    <row r="83" spans="1:27" ht="28.5" customHeight="1">
      <c r="A83" s="30">
        <v>2</v>
      </c>
      <c r="B83" s="47">
        <v>3</v>
      </c>
      <c r="C83" s="47">
        <v>2</v>
      </c>
      <c r="D83" s="47">
        <v>1</v>
      </c>
      <c r="E83" s="47">
        <v>1</v>
      </c>
      <c r="F83" s="40"/>
      <c r="G83" s="30" t="s">
        <v>93</v>
      </c>
      <c r="H83" s="194">
        <v>53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</row>
    <row r="84" spans="1:27" ht="31.5" customHeight="1">
      <c r="A84" s="42">
        <v>2</v>
      </c>
      <c r="B84" s="48">
        <v>3</v>
      </c>
      <c r="C84" s="48">
        <v>2</v>
      </c>
      <c r="D84" s="48">
        <v>1</v>
      </c>
      <c r="E84" s="48">
        <v>1</v>
      </c>
      <c r="F84" s="36">
        <v>1</v>
      </c>
      <c r="G84" s="42" t="s">
        <v>93</v>
      </c>
      <c r="H84" s="189">
        <v>54</v>
      </c>
      <c r="I84" s="120"/>
      <c r="J84" s="117"/>
      <c r="K84" s="117"/>
      <c r="L84" s="11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</row>
    <row r="85" spans="1:2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94">
        <v>55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</row>
    <row r="86" spans="1:2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89">
        <v>56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</row>
    <row r="87" spans="1:27" ht="13.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94">
        <v>57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</row>
    <row r="88" spans="1:27" ht="13.5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89">
        <v>58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</row>
    <row r="89" spans="1:2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95">
        <v>59</v>
      </c>
      <c r="I89" s="117"/>
      <c r="J89" s="117"/>
      <c r="K89" s="117"/>
      <c r="L89" s="11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</row>
    <row r="90" spans="1:27" ht="12.75" customHeight="1">
      <c r="A90" s="430">
        <v>1</v>
      </c>
      <c r="B90" s="431"/>
      <c r="C90" s="431"/>
      <c r="D90" s="431"/>
      <c r="E90" s="431"/>
      <c r="F90" s="432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</row>
    <row r="91" spans="1:2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6">
        <v>60</v>
      </c>
      <c r="I91" s="117"/>
      <c r="J91" s="117"/>
      <c r="K91" s="117"/>
      <c r="L91" s="11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</row>
    <row r="92" spans="1:2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6">
        <v>61</v>
      </c>
      <c r="I92" s="120"/>
      <c r="J92" s="117"/>
      <c r="K92" s="117"/>
      <c r="L92" s="11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</row>
    <row r="93" spans="1:2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6">
        <v>62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</row>
    <row r="94" spans="1:2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6">
        <v>63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</row>
    <row r="95" spans="1:2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6">
        <v>64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</row>
    <row r="96" spans="1:2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6">
        <v>65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</row>
    <row r="97" spans="1:27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58" t="s">
        <v>41</v>
      </c>
      <c r="H97" s="196">
        <v>66</v>
      </c>
      <c r="I97" s="117"/>
      <c r="J97" s="117"/>
      <c r="K97" s="117"/>
      <c r="L97" s="11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</row>
    <row r="98" spans="1:27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76" t="s">
        <v>42</v>
      </c>
      <c r="H98" s="196">
        <v>67</v>
      </c>
      <c r="I98" s="130"/>
      <c r="J98" s="121"/>
      <c r="K98" s="121"/>
      <c r="L98" s="121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</row>
    <row r="99" spans="1:2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6">
        <v>68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</row>
    <row r="100" spans="1:2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6">
        <v>69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</row>
    <row r="101" spans="1:2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6">
        <v>70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</row>
    <row r="102" spans="1:27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48" t="s">
        <v>41</v>
      </c>
      <c r="H102" s="196">
        <v>71</v>
      </c>
      <c r="I102" s="120"/>
      <c r="J102" s="117"/>
      <c r="K102" s="117"/>
      <c r="L102" s="11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</row>
    <row r="103" spans="1:27" ht="1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48" t="s">
        <v>42</v>
      </c>
      <c r="H103" s="196">
        <v>72</v>
      </c>
      <c r="I103" s="117"/>
      <c r="J103" s="117"/>
      <c r="K103" s="117"/>
      <c r="L103" s="11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</row>
    <row r="104" spans="1:27" ht="1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97</v>
      </c>
      <c r="H104" s="196">
        <v>73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</row>
    <row r="105" spans="1:27" ht="13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97</v>
      </c>
      <c r="H105" s="196">
        <v>74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</row>
    <row r="106" spans="1:27" ht="14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97</v>
      </c>
      <c r="H106" s="196">
        <v>75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</row>
    <row r="107" spans="1:27" ht="1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48" t="s">
        <v>41</v>
      </c>
      <c r="H107" s="196">
        <v>76</v>
      </c>
      <c r="I107" s="117"/>
      <c r="J107" s="117"/>
      <c r="K107" s="117"/>
      <c r="L107" s="11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</row>
    <row r="108" spans="1:27" ht="13.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51" t="s">
        <v>42</v>
      </c>
      <c r="H108" s="196">
        <v>77</v>
      </c>
      <c r="I108" s="131"/>
      <c r="J108" s="132"/>
      <c r="K108" s="132"/>
      <c r="L108" s="132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</row>
    <row r="109" spans="1:27" ht="16.5" customHeight="1">
      <c r="A109" s="41">
        <v>2</v>
      </c>
      <c r="B109" s="45">
        <v>6</v>
      </c>
      <c r="C109" s="52"/>
      <c r="D109" s="62"/>
      <c r="E109" s="45"/>
      <c r="F109" s="56"/>
      <c r="G109" s="164" t="s">
        <v>43</v>
      </c>
      <c r="H109" s="196">
        <v>78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</row>
    <row r="110" spans="1:2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5" t="s">
        <v>98</v>
      </c>
      <c r="H110" s="196">
        <v>79</v>
      </c>
      <c r="I110" s="148">
        <f t="shared" ref="I110:L111" si="8">I111</f>
        <v>0</v>
      </c>
      <c r="J110" s="152">
        <f t="shared" si="8"/>
        <v>0</v>
      </c>
      <c r="K110" s="153">
        <f t="shared" si="8"/>
        <v>0</v>
      </c>
      <c r="L110" s="148">
        <f t="shared" si="8"/>
        <v>0</v>
      </c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</row>
    <row r="111" spans="1:2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47" t="s">
        <v>98</v>
      </c>
      <c r="H111" s="196">
        <v>80</v>
      </c>
      <c r="I111" s="127">
        <f t="shared" si="8"/>
        <v>0</v>
      </c>
      <c r="J111" s="128">
        <f t="shared" si="8"/>
        <v>0</v>
      </c>
      <c r="K111" s="129">
        <f t="shared" si="8"/>
        <v>0</v>
      </c>
      <c r="L111" s="127">
        <f t="shared" si="8"/>
        <v>0</v>
      </c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</row>
    <row r="112" spans="1:2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47" t="s">
        <v>98</v>
      </c>
      <c r="H112" s="196">
        <v>81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</row>
    <row r="113" spans="1:2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47" t="s">
        <v>44</v>
      </c>
      <c r="H113" s="196">
        <v>82</v>
      </c>
      <c r="I113" s="120"/>
      <c r="J113" s="117"/>
      <c r="K113" s="117"/>
      <c r="L113" s="11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</row>
    <row r="114" spans="1:2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53" t="s">
        <v>99</v>
      </c>
      <c r="H114" s="196">
        <v>83</v>
      </c>
      <c r="I114" s="114"/>
      <c r="J114" s="114"/>
      <c r="K114" s="114"/>
      <c r="L114" s="114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</row>
    <row r="115" spans="1:27">
      <c r="A115" s="31">
        <v>2</v>
      </c>
      <c r="B115" s="30">
        <v>6</v>
      </c>
      <c r="C115" s="47">
        <v>2</v>
      </c>
      <c r="D115" s="58"/>
      <c r="E115" s="30"/>
      <c r="F115" s="29"/>
      <c r="G115" s="84" t="s">
        <v>100</v>
      </c>
      <c r="H115" s="196">
        <v>84</v>
      </c>
      <c r="I115" s="127">
        <f>I116</f>
        <v>0</v>
      </c>
      <c r="J115" s="128">
        <f t="shared" ref="J115:L117" si="9">J116</f>
        <v>0</v>
      </c>
      <c r="K115" s="129">
        <f t="shared" si="9"/>
        <v>0</v>
      </c>
      <c r="L115" s="127">
        <f t="shared" si="9"/>
        <v>0</v>
      </c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</row>
    <row r="116" spans="1:2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47" t="s">
        <v>100</v>
      </c>
      <c r="H116" s="196">
        <v>85</v>
      </c>
      <c r="I116" s="127">
        <f>I117</f>
        <v>0</v>
      </c>
      <c r="J116" s="128">
        <f t="shared" si="9"/>
        <v>0</v>
      </c>
      <c r="K116" s="129">
        <f t="shared" si="9"/>
        <v>0</v>
      </c>
      <c r="L116" s="127">
        <f t="shared" si="9"/>
        <v>0</v>
      </c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</row>
    <row r="117" spans="1:2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47" t="s">
        <v>100</v>
      </c>
      <c r="H117" s="196">
        <v>86</v>
      </c>
      <c r="I117" s="154">
        <f>I118</f>
        <v>0</v>
      </c>
      <c r="J117" s="155">
        <f t="shared" si="9"/>
        <v>0</v>
      </c>
      <c r="K117" s="156">
        <f t="shared" si="9"/>
        <v>0</v>
      </c>
      <c r="L117" s="154">
        <f t="shared" si="9"/>
        <v>0</v>
      </c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</row>
    <row r="118" spans="1:27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47" t="s">
        <v>100</v>
      </c>
      <c r="H118" s="196">
        <v>87</v>
      </c>
      <c r="I118" s="117"/>
      <c r="J118" s="117"/>
      <c r="K118" s="117"/>
      <c r="L118" s="11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</row>
    <row r="119" spans="1:2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2" t="s">
        <v>45</v>
      </c>
      <c r="H119" s="196">
        <v>88</v>
      </c>
      <c r="I119" s="123">
        <f>I120</f>
        <v>0</v>
      </c>
      <c r="J119" s="124">
        <f t="shared" ref="J119:L121" si="10">J120</f>
        <v>0</v>
      </c>
      <c r="K119" s="125">
        <f t="shared" si="10"/>
        <v>0</v>
      </c>
      <c r="L119" s="123">
        <f t="shared" si="10"/>
        <v>0</v>
      </c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</row>
    <row r="120" spans="1:2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47" t="s">
        <v>45</v>
      </c>
      <c r="H120" s="196">
        <v>89</v>
      </c>
      <c r="I120" s="127">
        <f>I121</f>
        <v>0</v>
      </c>
      <c r="J120" s="128">
        <f t="shared" si="10"/>
        <v>0</v>
      </c>
      <c r="K120" s="129">
        <f t="shared" si="10"/>
        <v>0</v>
      </c>
      <c r="L120" s="127">
        <f t="shared" si="10"/>
        <v>0</v>
      </c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</row>
    <row r="121" spans="1:2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47" t="s">
        <v>45</v>
      </c>
      <c r="H121" s="196">
        <v>90</v>
      </c>
      <c r="I121" s="127">
        <f>I122</f>
        <v>0</v>
      </c>
      <c r="J121" s="128">
        <f t="shared" si="10"/>
        <v>0</v>
      </c>
      <c r="K121" s="129">
        <f t="shared" si="10"/>
        <v>0</v>
      </c>
      <c r="L121" s="127">
        <f t="shared" si="10"/>
        <v>0</v>
      </c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</row>
    <row r="122" spans="1:2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47" t="s">
        <v>45</v>
      </c>
      <c r="H122" s="196">
        <v>91</v>
      </c>
      <c r="I122" s="120"/>
      <c r="J122" s="117"/>
      <c r="K122" s="117"/>
      <c r="L122" s="11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</row>
    <row r="123" spans="1:2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2" t="s">
        <v>46</v>
      </c>
      <c r="H123" s="196">
        <v>92</v>
      </c>
      <c r="I123" s="123">
        <f>I124</f>
        <v>0</v>
      </c>
      <c r="J123" s="124">
        <f t="shared" ref="J123:L125" si="11">J124</f>
        <v>0</v>
      </c>
      <c r="K123" s="125">
        <f t="shared" si="11"/>
        <v>0</v>
      </c>
      <c r="L123" s="123">
        <f t="shared" si="11"/>
        <v>0</v>
      </c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</row>
    <row r="124" spans="1:2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47" t="s">
        <v>46</v>
      </c>
      <c r="H124" s="196">
        <v>93</v>
      </c>
      <c r="I124" s="127">
        <f>I125</f>
        <v>0</v>
      </c>
      <c r="J124" s="128">
        <f t="shared" si="11"/>
        <v>0</v>
      </c>
      <c r="K124" s="129">
        <f t="shared" si="11"/>
        <v>0</v>
      </c>
      <c r="L124" s="127">
        <f t="shared" si="11"/>
        <v>0</v>
      </c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</row>
    <row r="125" spans="1:2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47" t="s">
        <v>46</v>
      </c>
      <c r="H125" s="196">
        <v>94</v>
      </c>
      <c r="I125" s="127">
        <f>I126</f>
        <v>0</v>
      </c>
      <c r="J125" s="128">
        <f t="shared" si="11"/>
        <v>0</v>
      </c>
      <c r="K125" s="129">
        <f t="shared" si="11"/>
        <v>0</v>
      </c>
      <c r="L125" s="127">
        <f t="shared" si="11"/>
        <v>0</v>
      </c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</row>
    <row r="126" spans="1:2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47" t="s">
        <v>46</v>
      </c>
      <c r="H126" s="196">
        <v>95</v>
      </c>
      <c r="I126" s="120"/>
      <c r="J126" s="117"/>
      <c r="K126" s="117"/>
      <c r="L126" s="11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</row>
    <row r="127" spans="1:2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101</v>
      </c>
      <c r="H127" s="196">
        <v>96</v>
      </c>
      <c r="I127" s="149">
        <f>I128</f>
        <v>0</v>
      </c>
      <c r="J127" s="150">
        <f t="shared" ref="J127:L129" si="12">J128</f>
        <v>0</v>
      </c>
      <c r="K127" s="151">
        <f t="shared" si="12"/>
        <v>0</v>
      </c>
      <c r="L127" s="149">
        <f t="shared" si="12"/>
        <v>0</v>
      </c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</row>
    <row r="128" spans="1:27" ht="26.4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58" t="s">
        <v>101</v>
      </c>
      <c r="H128" s="196">
        <v>97</v>
      </c>
      <c r="I128" s="127">
        <f>I129</f>
        <v>0</v>
      </c>
      <c r="J128" s="128">
        <f t="shared" si="12"/>
        <v>0</v>
      </c>
      <c r="K128" s="129">
        <f t="shared" si="12"/>
        <v>0</v>
      </c>
      <c r="L128" s="127">
        <f t="shared" si="12"/>
        <v>0</v>
      </c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</row>
    <row r="129" spans="1:2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58" t="s">
        <v>101</v>
      </c>
      <c r="H129" s="196">
        <v>98</v>
      </c>
      <c r="I129" s="127">
        <f>I130</f>
        <v>0</v>
      </c>
      <c r="J129" s="128">
        <f t="shared" si="12"/>
        <v>0</v>
      </c>
      <c r="K129" s="129">
        <f t="shared" si="12"/>
        <v>0</v>
      </c>
      <c r="L129" s="127">
        <f t="shared" si="12"/>
        <v>0</v>
      </c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</row>
    <row r="130" spans="1:2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58" t="s">
        <v>101</v>
      </c>
      <c r="H130" s="196">
        <v>99</v>
      </c>
      <c r="I130" s="120"/>
      <c r="J130" s="117"/>
      <c r="K130" s="117"/>
      <c r="L130" s="11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</row>
    <row r="131" spans="1:27" ht="12" customHeight="1">
      <c r="A131" s="423">
        <v>1</v>
      </c>
      <c r="B131" s="424"/>
      <c r="C131" s="424"/>
      <c r="D131" s="424"/>
      <c r="E131" s="424"/>
      <c r="F131" s="425"/>
      <c r="G131" s="218">
        <v>2</v>
      </c>
      <c r="H131" s="218">
        <v>3</v>
      </c>
      <c r="I131" s="217">
        <v>4</v>
      </c>
      <c r="J131" s="216">
        <v>5</v>
      </c>
      <c r="K131" s="217">
        <v>6</v>
      </c>
      <c r="L131" s="215">
        <v>7</v>
      </c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</row>
    <row r="132" spans="1:27" ht="14.25" customHeight="1">
      <c r="A132" s="41">
        <v>2</v>
      </c>
      <c r="B132" s="45">
        <v>7</v>
      </c>
      <c r="C132" s="45"/>
      <c r="D132" s="52"/>
      <c r="E132" s="52"/>
      <c r="F132" s="69"/>
      <c r="G132" s="62" t="s">
        <v>102</v>
      </c>
      <c r="H132" s="197">
        <v>100</v>
      </c>
      <c r="I132" s="129">
        <f>SUM(I133+I138+I143)</f>
        <v>0</v>
      </c>
      <c r="J132" s="128">
        <f>SUM(J133+J138+J143)</f>
        <v>0</v>
      </c>
      <c r="K132" s="129">
        <f>SUM(K133+K138+K143)</f>
        <v>0</v>
      </c>
      <c r="L132" s="127">
        <f>SUM(L133+L138+L143)</f>
        <v>0</v>
      </c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</row>
    <row r="133" spans="1:27">
      <c r="A133" s="31">
        <v>2</v>
      </c>
      <c r="B133" s="30">
        <v>7</v>
      </c>
      <c r="C133" s="30">
        <v>1</v>
      </c>
      <c r="D133" s="47"/>
      <c r="E133" s="47"/>
      <c r="F133" s="40"/>
      <c r="G133" s="224" t="s">
        <v>103</v>
      </c>
      <c r="H133" s="197">
        <v>101</v>
      </c>
      <c r="I133" s="129">
        <f t="shared" ref="I133:L134" si="13">I134</f>
        <v>0</v>
      </c>
      <c r="J133" s="128">
        <f t="shared" si="13"/>
        <v>0</v>
      </c>
      <c r="K133" s="129">
        <f t="shared" si="13"/>
        <v>0</v>
      </c>
      <c r="L133" s="127">
        <f t="shared" si="13"/>
        <v>0</v>
      </c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</row>
    <row r="134" spans="1:27" ht="14.25" customHeight="1">
      <c r="A134" s="31">
        <v>2</v>
      </c>
      <c r="B134" s="30">
        <v>7</v>
      </c>
      <c r="C134" s="30">
        <v>1</v>
      </c>
      <c r="D134" s="47">
        <v>1</v>
      </c>
      <c r="E134" s="47"/>
      <c r="F134" s="40"/>
      <c r="G134" s="58" t="s">
        <v>103</v>
      </c>
      <c r="H134" s="197">
        <v>102</v>
      </c>
      <c r="I134" s="129">
        <f t="shared" si="13"/>
        <v>0</v>
      </c>
      <c r="J134" s="128">
        <f t="shared" si="13"/>
        <v>0</v>
      </c>
      <c r="K134" s="129">
        <f t="shared" si="13"/>
        <v>0</v>
      </c>
      <c r="L134" s="127">
        <f t="shared" si="13"/>
        <v>0</v>
      </c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</row>
    <row r="135" spans="1:27" ht="15.75" customHeight="1">
      <c r="A135" s="31">
        <v>2</v>
      </c>
      <c r="B135" s="30">
        <v>7</v>
      </c>
      <c r="C135" s="30">
        <v>1</v>
      </c>
      <c r="D135" s="47">
        <v>1</v>
      </c>
      <c r="E135" s="47">
        <v>1</v>
      </c>
      <c r="F135" s="40"/>
      <c r="G135" s="58" t="s">
        <v>103</v>
      </c>
      <c r="H135" s="197">
        <v>103</v>
      </c>
      <c r="I135" s="129">
        <f>SUM(I136:I137)</f>
        <v>0</v>
      </c>
      <c r="J135" s="128">
        <f>SUM(J136:J137)</f>
        <v>0</v>
      </c>
      <c r="K135" s="129">
        <f>SUM(K136:K137)</f>
        <v>0</v>
      </c>
      <c r="L135" s="127">
        <f>SUM(L136:L137)</f>
        <v>0</v>
      </c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</row>
    <row r="136" spans="1:27" ht="14.25" customHeight="1">
      <c r="A136" s="64">
        <v>2</v>
      </c>
      <c r="B136" s="46">
        <v>7</v>
      </c>
      <c r="C136" s="64">
        <v>1</v>
      </c>
      <c r="D136" s="30">
        <v>1</v>
      </c>
      <c r="E136" s="53">
        <v>1</v>
      </c>
      <c r="F136" s="33">
        <v>1</v>
      </c>
      <c r="G136" s="63" t="s">
        <v>104</v>
      </c>
      <c r="H136" s="197">
        <v>104</v>
      </c>
      <c r="I136" s="115"/>
      <c r="J136" s="115"/>
      <c r="K136" s="115"/>
      <c r="L136" s="115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ht="14.25" customHeight="1">
      <c r="A137" s="30">
        <v>2</v>
      </c>
      <c r="B137" s="30">
        <v>7</v>
      </c>
      <c r="C137" s="31">
        <v>1</v>
      </c>
      <c r="D137" s="30">
        <v>1</v>
      </c>
      <c r="E137" s="47">
        <v>1</v>
      </c>
      <c r="F137" s="40">
        <v>2</v>
      </c>
      <c r="G137" s="58" t="s">
        <v>105</v>
      </c>
      <c r="H137" s="197">
        <v>105</v>
      </c>
      <c r="I137" s="133"/>
      <c r="J137" s="116"/>
      <c r="K137" s="116"/>
      <c r="L137" s="116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6.4">
      <c r="A138" s="34">
        <v>2</v>
      </c>
      <c r="B138" s="43">
        <v>7</v>
      </c>
      <c r="C138" s="34">
        <v>2</v>
      </c>
      <c r="D138" s="43"/>
      <c r="E138" s="50"/>
      <c r="F138" s="70"/>
      <c r="G138" s="227" t="s">
        <v>47</v>
      </c>
      <c r="H138" s="197">
        <v>106</v>
      </c>
      <c r="I138" s="153">
        <f t="shared" ref="I138:L139" si="14">I139</f>
        <v>0</v>
      </c>
      <c r="J138" s="152">
        <f t="shared" si="14"/>
        <v>0</v>
      </c>
      <c r="K138" s="153">
        <f t="shared" si="14"/>
        <v>0</v>
      </c>
      <c r="L138" s="148">
        <f t="shared" si="14"/>
        <v>0</v>
      </c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</row>
    <row r="139" spans="1:27" ht="26.4">
      <c r="A139" s="31">
        <v>2</v>
      </c>
      <c r="B139" s="30">
        <v>7</v>
      </c>
      <c r="C139" s="31">
        <v>2</v>
      </c>
      <c r="D139" s="30">
        <v>1</v>
      </c>
      <c r="E139" s="47"/>
      <c r="F139" s="40"/>
      <c r="G139" s="58" t="s">
        <v>47</v>
      </c>
      <c r="H139" s="197">
        <v>107</v>
      </c>
      <c r="I139" s="129">
        <f>I140</f>
        <v>0</v>
      </c>
      <c r="J139" s="128">
        <f t="shared" si="14"/>
        <v>0</v>
      </c>
      <c r="K139" s="129">
        <f t="shared" si="14"/>
        <v>0</v>
      </c>
      <c r="L139" s="127">
        <f t="shared" si="14"/>
        <v>0</v>
      </c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</row>
    <row r="140" spans="1:27" ht="26.4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/>
      <c r="G140" s="58" t="s">
        <v>47</v>
      </c>
      <c r="H140" s="197">
        <v>108</v>
      </c>
      <c r="I140" s="129">
        <f>SUM(I141:I142)</f>
        <v>0</v>
      </c>
      <c r="J140" s="128">
        <f>SUM(J141:J142)</f>
        <v>0</v>
      </c>
      <c r="K140" s="129">
        <f>SUM(K141:K142)</f>
        <v>0</v>
      </c>
      <c r="L140" s="127">
        <f>SUM(L141:L142)</f>
        <v>0</v>
      </c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</row>
    <row r="141" spans="1:27" ht="12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1</v>
      </c>
      <c r="G141" s="58" t="s">
        <v>106</v>
      </c>
      <c r="H141" s="197">
        <v>109</v>
      </c>
      <c r="I141" s="133"/>
      <c r="J141" s="116"/>
      <c r="K141" s="116"/>
      <c r="L141" s="116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</row>
    <row r="142" spans="1:27" ht="15" customHeight="1">
      <c r="A142" s="31">
        <v>2</v>
      </c>
      <c r="B142" s="30">
        <v>7</v>
      </c>
      <c r="C142" s="31">
        <v>2</v>
      </c>
      <c r="D142" s="30">
        <v>1</v>
      </c>
      <c r="E142" s="47">
        <v>1</v>
      </c>
      <c r="F142" s="40">
        <v>2</v>
      </c>
      <c r="G142" s="58" t="s">
        <v>107</v>
      </c>
      <c r="H142" s="197">
        <v>110</v>
      </c>
      <c r="I142" s="116"/>
      <c r="J142" s="116"/>
      <c r="K142" s="116"/>
      <c r="L142" s="116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</row>
    <row r="143" spans="1:27">
      <c r="A143" s="31">
        <v>2</v>
      </c>
      <c r="B143" s="30">
        <v>7</v>
      </c>
      <c r="C143" s="31">
        <v>3</v>
      </c>
      <c r="D143" s="30"/>
      <c r="E143" s="47"/>
      <c r="F143" s="40"/>
      <c r="G143" s="224" t="s">
        <v>108</v>
      </c>
      <c r="H143" s="197">
        <v>111</v>
      </c>
      <c r="I143" s="129">
        <f>I144</f>
        <v>0</v>
      </c>
      <c r="J143" s="128">
        <f t="shared" ref="J143:L144" si="15">J144</f>
        <v>0</v>
      </c>
      <c r="K143" s="129">
        <f t="shared" si="15"/>
        <v>0</v>
      </c>
      <c r="L143" s="127">
        <f t="shared" si="15"/>
        <v>0</v>
      </c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</row>
    <row r="144" spans="1:27">
      <c r="A144" s="34">
        <v>2</v>
      </c>
      <c r="B144" s="65">
        <v>7</v>
      </c>
      <c r="C144" s="74">
        <v>3</v>
      </c>
      <c r="D144" s="65">
        <v>1</v>
      </c>
      <c r="E144" s="66"/>
      <c r="F144" s="71"/>
      <c r="G144" s="67" t="s">
        <v>108</v>
      </c>
      <c r="H144" s="197">
        <v>112</v>
      </c>
      <c r="I144" s="151">
        <f>I145</f>
        <v>0</v>
      </c>
      <c r="J144" s="150">
        <f t="shared" si="15"/>
        <v>0</v>
      </c>
      <c r="K144" s="151">
        <f t="shared" si="15"/>
        <v>0</v>
      </c>
      <c r="L144" s="149">
        <f t="shared" si="15"/>
        <v>0</v>
      </c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</row>
    <row r="145" spans="1:27">
      <c r="A145" s="31">
        <v>2</v>
      </c>
      <c r="B145" s="30">
        <v>7</v>
      </c>
      <c r="C145" s="31">
        <v>3</v>
      </c>
      <c r="D145" s="30">
        <v>1</v>
      </c>
      <c r="E145" s="47">
        <v>1</v>
      </c>
      <c r="F145" s="40"/>
      <c r="G145" s="58" t="s">
        <v>108</v>
      </c>
      <c r="H145" s="197">
        <v>113</v>
      </c>
      <c r="I145" s="129">
        <f>SUM(I146:I147)</f>
        <v>0</v>
      </c>
      <c r="J145" s="128">
        <f>SUM(J146:J147)</f>
        <v>0</v>
      </c>
      <c r="K145" s="129">
        <f>SUM(K146:K147)</f>
        <v>0</v>
      </c>
      <c r="L145" s="127">
        <f>SUM(L146:L147)</f>
        <v>0</v>
      </c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</row>
    <row r="146" spans="1:27">
      <c r="A146" s="64">
        <v>2</v>
      </c>
      <c r="B146" s="46">
        <v>7</v>
      </c>
      <c r="C146" s="64">
        <v>3</v>
      </c>
      <c r="D146" s="46">
        <v>1</v>
      </c>
      <c r="E146" s="53">
        <v>1</v>
      </c>
      <c r="F146" s="33">
        <v>1</v>
      </c>
      <c r="G146" s="63" t="s">
        <v>109</v>
      </c>
      <c r="H146" s="197">
        <v>114</v>
      </c>
      <c r="I146" s="134"/>
      <c r="J146" s="115"/>
      <c r="K146" s="115"/>
      <c r="L146" s="115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</row>
    <row r="147" spans="1:27" ht="16.5" customHeight="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>
        <v>2</v>
      </c>
      <c r="G147" s="58" t="s">
        <v>110</v>
      </c>
      <c r="H147" s="197">
        <v>115</v>
      </c>
      <c r="I147" s="116"/>
      <c r="J147" s="116"/>
      <c r="K147" s="116"/>
      <c r="L147" s="116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</row>
    <row r="148" spans="1:27" ht="15" customHeight="1">
      <c r="A148" s="41">
        <v>2</v>
      </c>
      <c r="B148" s="41">
        <v>8</v>
      </c>
      <c r="C148" s="45"/>
      <c r="D148" s="75"/>
      <c r="E148" s="73"/>
      <c r="F148" s="72"/>
      <c r="G148" s="68" t="s">
        <v>48</v>
      </c>
      <c r="H148" s="197">
        <v>116</v>
      </c>
      <c r="I148" s="125">
        <f>I149</f>
        <v>0</v>
      </c>
      <c r="J148" s="124">
        <f>J149</f>
        <v>0</v>
      </c>
      <c r="K148" s="125">
        <f>K149</f>
        <v>0</v>
      </c>
      <c r="L148" s="123">
        <f>L149</f>
        <v>0</v>
      </c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</row>
    <row r="149" spans="1:27" ht="12.75" customHeight="1">
      <c r="A149" s="34">
        <v>2</v>
      </c>
      <c r="B149" s="34">
        <v>8</v>
      </c>
      <c r="C149" s="34">
        <v>1</v>
      </c>
      <c r="D149" s="43"/>
      <c r="E149" s="50"/>
      <c r="F149" s="70"/>
      <c r="G149" s="223" t="s">
        <v>48</v>
      </c>
      <c r="H149" s="197">
        <v>117</v>
      </c>
      <c r="I149" s="125">
        <f>I150+I154</f>
        <v>0</v>
      </c>
      <c r="J149" s="124">
        <f>J150+J154</f>
        <v>0</v>
      </c>
      <c r="K149" s="125">
        <f>K150+K154</f>
        <v>0</v>
      </c>
      <c r="L149" s="123">
        <f>L150+L154</f>
        <v>0</v>
      </c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</row>
    <row r="150" spans="1:27" ht="13.5" customHeight="1">
      <c r="A150" s="31">
        <v>2</v>
      </c>
      <c r="B150" s="30">
        <v>8</v>
      </c>
      <c r="C150" s="58">
        <v>1</v>
      </c>
      <c r="D150" s="30">
        <v>1</v>
      </c>
      <c r="E150" s="47"/>
      <c r="F150" s="40"/>
      <c r="G150" s="58" t="s">
        <v>41</v>
      </c>
      <c r="H150" s="197">
        <v>118</v>
      </c>
      <c r="I150" s="129">
        <f>I151</f>
        <v>0</v>
      </c>
      <c r="J150" s="128">
        <f>J151</f>
        <v>0</v>
      </c>
      <c r="K150" s="129">
        <f>K151</f>
        <v>0</v>
      </c>
      <c r="L150" s="127">
        <f>L151</f>
        <v>0</v>
      </c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</row>
    <row r="151" spans="1:27" ht="13.5" customHeight="1">
      <c r="A151" s="31">
        <v>2</v>
      </c>
      <c r="B151" s="30">
        <v>8</v>
      </c>
      <c r="C151" s="63">
        <v>1</v>
      </c>
      <c r="D151" s="46">
        <v>1</v>
      </c>
      <c r="E151" s="53">
        <v>1</v>
      </c>
      <c r="F151" s="33"/>
      <c r="G151" s="63" t="s">
        <v>41</v>
      </c>
      <c r="H151" s="197">
        <v>119</v>
      </c>
      <c r="I151" s="125">
        <f>SUM(I152:I153)</f>
        <v>0</v>
      </c>
      <c r="J151" s="124">
        <f>SUM(J152:J153)</f>
        <v>0</v>
      </c>
      <c r="K151" s="125">
        <f>SUM(K152:K153)</f>
        <v>0</v>
      </c>
      <c r="L151" s="123">
        <f>SUM(L152:L153)</f>
        <v>0</v>
      </c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</row>
    <row r="152" spans="1:27" ht="14.25" customHeight="1">
      <c r="A152" s="30">
        <v>2</v>
      </c>
      <c r="B152" s="46">
        <v>8</v>
      </c>
      <c r="C152" s="58">
        <v>1</v>
      </c>
      <c r="D152" s="30">
        <v>1</v>
      </c>
      <c r="E152" s="47">
        <v>1</v>
      </c>
      <c r="F152" s="40">
        <v>1</v>
      </c>
      <c r="G152" s="58" t="s">
        <v>49</v>
      </c>
      <c r="H152" s="197">
        <v>120</v>
      </c>
      <c r="I152" s="116"/>
      <c r="J152" s="116"/>
      <c r="K152" s="116"/>
      <c r="L152" s="116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</row>
    <row r="153" spans="1:27">
      <c r="A153" s="34">
        <v>2</v>
      </c>
      <c r="B153" s="65">
        <v>8</v>
      </c>
      <c r="C153" s="67">
        <v>1</v>
      </c>
      <c r="D153" s="65">
        <v>1</v>
      </c>
      <c r="E153" s="66">
        <v>1</v>
      </c>
      <c r="F153" s="71">
        <v>2</v>
      </c>
      <c r="G153" s="67" t="s">
        <v>111</v>
      </c>
      <c r="H153" s="197">
        <v>121</v>
      </c>
      <c r="I153" s="135"/>
      <c r="J153" s="122"/>
      <c r="K153" s="122"/>
      <c r="L153" s="122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</row>
    <row r="154" spans="1:27" ht="13.5" customHeight="1">
      <c r="A154" s="31">
        <v>2</v>
      </c>
      <c r="B154" s="30">
        <v>8</v>
      </c>
      <c r="C154" s="58">
        <v>1</v>
      </c>
      <c r="D154" s="30">
        <v>2</v>
      </c>
      <c r="E154" s="47"/>
      <c r="F154" s="40"/>
      <c r="G154" s="58" t="s">
        <v>42</v>
      </c>
      <c r="H154" s="197">
        <v>122</v>
      </c>
      <c r="I154" s="129">
        <f>I155</f>
        <v>0</v>
      </c>
      <c r="J154" s="128">
        <f t="shared" ref="J154:L155" si="16">J155</f>
        <v>0</v>
      </c>
      <c r="K154" s="129">
        <f t="shared" si="16"/>
        <v>0</v>
      </c>
      <c r="L154" s="127">
        <f t="shared" si="16"/>
        <v>0</v>
      </c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</row>
    <row r="155" spans="1:27">
      <c r="A155" s="31">
        <v>2</v>
      </c>
      <c r="B155" s="30">
        <v>8</v>
      </c>
      <c r="C155" s="58">
        <v>1</v>
      </c>
      <c r="D155" s="30">
        <v>2</v>
      </c>
      <c r="E155" s="47">
        <v>1</v>
      </c>
      <c r="F155" s="40"/>
      <c r="G155" s="58" t="s">
        <v>151</v>
      </c>
      <c r="H155" s="197">
        <v>123</v>
      </c>
      <c r="I155" s="129">
        <f>I156</f>
        <v>0</v>
      </c>
      <c r="J155" s="128">
        <f t="shared" si="16"/>
        <v>0</v>
      </c>
      <c r="K155" s="129">
        <f t="shared" si="16"/>
        <v>0</v>
      </c>
      <c r="L155" s="127">
        <f t="shared" si="16"/>
        <v>0</v>
      </c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</row>
    <row r="156" spans="1:27">
      <c r="A156" s="34">
        <v>2</v>
      </c>
      <c r="B156" s="43">
        <v>8</v>
      </c>
      <c r="C156" s="60">
        <v>1</v>
      </c>
      <c r="D156" s="43">
        <v>2</v>
      </c>
      <c r="E156" s="50">
        <v>1</v>
      </c>
      <c r="F156" s="70">
        <v>1</v>
      </c>
      <c r="G156" s="60" t="s">
        <v>151</v>
      </c>
      <c r="H156" s="197">
        <v>124</v>
      </c>
      <c r="I156" s="136"/>
      <c r="J156" s="137"/>
      <c r="K156" s="137"/>
      <c r="L156" s="13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</row>
    <row r="157" spans="1:27" ht="39.75" customHeight="1">
      <c r="A157" s="41">
        <v>2</v>
      </c>
      <c r="B157" s="45">
        <v>9</v>
      </c>
      <c r="C157" s="62"/>
      <c r="D157" s="45"/>
      <c r="E157" s="52"/>
      <c r="F157" s="69"/>
      <c r="G157" s="62" t="s">
        <v>155</v>
      </c>
      <c r="H157" s="197">
        <v>125</v>
      </c>
      <c r="I157" s="129">
        <f>I158+I162</f>
        <v>0</v>
      </c>
      <c r="J157" s="128">
        <f>J158+J162</f>
        <v>0</v>
      </c>
      <c r="K157" s="129">
        <f>K158+K162</f>
        <v>0</v>
      </c>
      <c r="L157" s="127">
        <f>L158+L162</f>
        <v>0</v>
      </c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</row>
    <row r="158" spans="1:27" s="11" customFormat="1" ht="39" customHeight="1">
      <c r="A158" s="31">
        <v>2</v>
      </c>
      <c r="B158" s="30">
        <v>9</v>
      </c>
      <c r="C158" s="58">
        <v>1</v>
      </c>
      <c r="D158" s="30"/>
      <c r="E158" s="47"/>
      <c r="F158" s="40"/>
      <c r="G158" s="224" t="s">
        <v>156</v>
      </c>
      <c r="H158" s="197">
        <v>126</v>
      </c>
      <c r="I158" s="129">
        <f>I159</f>
        <v>0</v>
      </c>
      <c r="J158" s="128">
        <f t="shared" ref="J158:L160" si="17">J159</f>
        <v>0</v>
      </c>
      <c r="K158" s="129">
        <f t="shared" si="17"/>
        <v>0</v>
      </c>
      <c r="L158" s="127">
        <f t="shared" si="17"/>
        <v>0</v>
      </c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</row>
    <row r="159" spans="1:27" ht="14.25" customHeight="1">
      <c r="A159" s="64">
        <v>2</v>
      </c>
      <c r="B159" s="46">
        <v>9</v>
      </c>
      <c r="C159" s="63">
        <v>1</v>
      </c>
      <c r="D159" s="46">
        <v>1</v>
      </c>
      <c r="E159" s="53"/>
      <c r="F159" s="33"/>
      <c r="G159" s="63" t="s">
        <v>36</v>
      </c>
      <c r="H159" s="197">
        <v>127</v>
      </c>
      <c r="I159" s="125">
        <f>I160</f>
        <v>0</v>
      </c>
      <c r="J159" s="124">
        <f t="shared" si="17"/>
        <v>0</v>
      </c>
      <c r="K159" s="125">
        <f t="shared" si="17"/>
        <v>0</v>
      </c>
      <c r="L159" s="123">
        <f t="shared" si="17"/>
        <v>0</v>
      </c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</row>
    <row r="160" spans="1:27" ht="15.75" customHeight="1">
      <c r="A160" s="31">
        <v>2</v>
      </c>
      <c r="B160" s="30">
        <v>9</v>
      </c>
      <c r="C160" s="31">
        <v>1</v>
      </c>
      <c r="D160" s="30">
        <v>1</v>
      </c>
      <c r="E160" s="47">
        <v>1</v>
      </c>
      <c r="F160" s="40"/>
      <c r="G160" s="58" t="s">
        <v>36</v>
      </c>
      <c r="H160" s="197">
        <v>128</v>
      </c>
      <c r="I160" s="129">
        <f>I161</f>
        <v>0</v>
      </c>
      <c r="J160" s="128">
        <f t="shared" si="17"/>
        <v>0</v>
      </c>
      <c r="K160" s="129">
        <f t="shared" si="17"/>
        <v>0</v>
      </c>
      <c r="L160" s="127">
        <f t="shared" si="17"/>
        <v>0</v>
      </c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</row>
    <row r="161" spans="1:27" ht="15" customHeight="1">
      <c r="A161" s="64">
        <v>2</v>
      </c>
      <c r="B161" s="46">
        <v>9</v>
      </c>
      <c r="C161" s="46">
        <v>1</v>
      </c>
      <c r="D161" s="46">
        <v>1</v>
      </c>
      <c r="E161" s="53">
        <v>1</v>
      </c>
      <c r="F161" s="33">
        <v>1</v>
      </c>
      <c r="G161" s="63" t="s">
        <v>36</v>
      </c>
      <c r="H161" s="197">
        <v>129</v>
      </c>
      <c r="I161" s="134"/>
      <c r="J161" s="115"/>
      <c r="K161" s="115"/>
      <c r="L161" s="11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</row>
    <row r="162" spans="1:27" ht="41.25" customHeight="1">
      <c r="A162" s="31">
        <v>2</v>
      </c>
      <c r="B162" s="30">
        <v>9</v>
      </c>
      <c r="C162" s="30">
        <v>2</v>
      </c>
      <c r="D162" s="30"/>
      <c r="E162" s="47"/>
      <c r="F162" s="40"/>
      <c r="G162" s="224" t="s">
        <v>155</v>
      </c>
      <c r="H162" s="197">
        <v>130</v>
      </c>
      <c r="I162" s="129">
        <f>SUM(I163+I168)</f>
        <v>0</v>
      </c>
      <c r="J162" s="128">
        <f>SUM(J163+J168)</f>
        <v>0</v>
      </c>
      <c r="K162" s="129">
        <f>SUM(K163+K168)</f>
        <v>0</v>
      </c>
      <c r="L162" s="127">
        <f>SUM(L163+L168)</f>
        <v>0</v>
      </c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</row>
    <row r="163" spans="1:27" ht="15.75" customHeight="1">
      <c r="A163" s="31">
        <v>2</v>
      </c>
      <c r="B163" s="30">
        <v>9</v>
      </c>
      <c r="C163" s="30">
        <v>2</v>
      </c>
      <c r="D163" s="46">
        <v>1</v>
      </c>
      <c r="E163" s="53"/>
      <c r="F163" s="33"/>
      <c r="G163" s="63" t="s">
        <v>41</v>
      </c>
      <c r="H163" s="197">
        <v>131</v>
      </c>
      <c r="I163" s="125">
        <f>I164</f>
        <v>0</v>
      </c>
      <c r="J163" s="124">
        <f>J164</f>
        <v>0</v>
      </c>
      <c r="K163" s="125">
        <f>K164</f>
        <v>0</v>
      </c>
      <c r="L163" s="123">
        <f>L164</f>
        <v>0</v>
      </c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</row>
    <row r="164" spans="1:27" ht="17.25" customHeight="1">
      <c r="A164" s="64">
        <v>2</v>
      </c>
      <c r="B164" s="46">
        <v>9</v>
      </c>
      <c r="C164" s="46">
        <v>2</v>
      </c>
      <c r="D164" s="30">
        <v>1</v>
      </c>
      <c r="E164" s="47">
        <v>1</v>
      </c>
      <c r="F164" s="40"/>
      <c r="G164" s="58" t="s">
        <v>41</v>
      </c>
      <c r="H164" s="197">
        <v>132</v>
      </c>
      <c r="I164" s="129">
        <f>SUM(I165:I167)</f>
        <v>0</v>
      </c>
      <c r="J164" s="128">
        <f>SUM(J165:J167)</f>
        <v>0</v>
      </c>
      <c r="K164" s="129">
        <f>SUM(K165:K167)</f>
        <v>0</v>
      </c>
      <c r="L164" s="127">
        <f>SUM(L165:L167)</f>
        <v>0</v>
      </c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</row>
    <row r="165" spans="1:27" ht="13.5" customHeight="1">
      <c r="A165" s="34">
        <v>2</v>
      </c>
      <c r="B165" s="65">
        <v>9</v>
      </c>
      <c r="C165" s="65">
        <v>2</v>
      </c>
      <c r="D165" s="65">
        <v>1</v>
      </c>
      <c r="E165" s="66">
        <v>1</v>
      </c>
      <c r="F165" s="71">
        <v>1</v>
      </c>
      <c r="G165" s="67" t="s">
        <v>112</v>
      </c>
      <c r="H165" s="197">
        <v>133</v>
      </c>
      <c r="I165" s="135"/>
      <c r="J165" s="126"/>
      <c r="K165" s="126"/>
      <c r="L165" s="126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</row>
    <row r="166" spans="1:27" ht="28.5" customHeight="1">
      <c r="A166" s="31">
        <v>2</v>
      </c>
      <c r="B166" s="30">
        <v>9</v>
      </c>
      <c r="C166" s="30">
        <v>2</v>
      </c>
      <c r="D166" s="30">
        <v>1</v>
      </c>
      <c r="E166" s="47">
        <v>1</v>
      </c>
      <c r="F166" s="40">
        <v>2</v>
      </c>
      <c r="G166" s="58" t="s">
        <v>50</v>
      </c>
      <c r="H166" s="197">
        <v>134</v>
      </c>
      <c r="I166" s="116"/>
      <c r="J166" s="131"/>
      <c r="K166" s="131"/>
      <c r="L166" s="131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</row>
    <row r="167" spans="1:27" ht="15" customHeight="1">
      <c r="A167" s="31">
        <v>2</v>
      </c>
      <c r="B167" s="30">
        <v>9</v>
      </c>
      <c r="C167" s="30">
        <v>2</v>
      </c>
      <c r="D167" s="30">
        <v>1</v>
      </c>
      <c r="E167" s="47">
        <v>1</v>
      </c>
      <c r="F167" s="40">
        <v>3</v>
      </c>
      <c r="G167" s="58" t="s">
        <v>51</v>
      </c>
      <c r="H167" s="197">
        <v>135</v>
      </c>
      <c r="I167" s="133"/>
      <c r="J167" s="116"/>
      <c r="K167" s="116"/>
      <c r="L167" s="116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</row>
    <row r="168" spans="1:27" ht="24.75" customHeight="1">
      <c r="A168" s="74">
        <v>2</v>
      </c>
      <c r="B168" s="65">
        <v>9</v>
      </c>
      <c r="C168" s="65">
        <v>2</v>
      </c>
      <c r="D168" s="65">
        <v>2</v>
      </c>
      <c r="E168" s="66"/>
      <c r="F168" s="71"/>
      <c r="G168" s="58" t="s">
        <v>42</v>
      </c>
      <c r="H168" s="197">
        <v>136</v>
      </c>
      <c r="I168" s="129">
        <f>I169</f>
        <v>0</v>
      </c>
      <c r="J168" s="128">
        <f>J169</f>
        <v>0</v>
      </c>
      <c r="K168" s="129">
        <f>K169</f>
        <v>0</v>
      </c>
      <c r="L168" s="127">
        <f>L169</f>
        <v>0</v>
      </c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</row>
    <row r="169" spans="1:27" ht="16.5" customHeight="1">
      <c r="A169" s="31">
        <v>2</v>
      </c>
      <c r="B169" s="30">
        <v>9</v>
      </c>
      <c r="C169" s="30">
        <v>2</v>
      </c>
      <c r="D169" s="30">
        <v>2</v>
      </c>
      <c r="E169" s="47">
        <v>1</v>
      </c>
      <c r="F169" s="40"/>
      <c r="G169" s="63" t="s">
        <v>52</v>
      </c>
      <c r="H169" s="197">
        <v>137</v>
      </c>
      <c r="I169" s="125">
        <f>SUM(I170:I173)-I171</f>
        <v>0</v>
      </c>
      <c r="J169" s="124">
        <f>SUM(J170:J173)-J171</f>
        <v>0</v>
      </c>
      <c r="K169" s="125">
        <f>SUM(K170:K173)-K171</f>
        <v>0</v>
      </c>
      <c r="L169" s="123">
        <f>SUM(L170:L173)-L171</f>
        <v>0</v>
      </c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</row>
    <row r="170" spans="1:27" ht="24.75" customHeight="1">
      <c r="A170" s="31">
        <v>2</v>
      </c>
      <c r="B170" s="30">
        <v>9</v>
      </c>
      <c r="C170" s="30">
        <v>2</v>
      </c>
      <c r="D170" s="30">
        <v>2</v>
      </c>
      <c r="E170" s="30">
        <v>1</v>
      </c>
      <c r="F170" s="40">
        <v>1</v>
      </c>
      <c r="G170" s="163" t="s">
        <v>134</v>
      </c>
      <c r="H170" s="197">
        <v>138</v>
      </c>
      <c r="I170" s="133"/>
      <c r="J170" s="126"/>
      <c r="K170" s="126"/>
      <c r="L170" s="126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</row>
    <row r="171" spans="1:27" ht="12" customHeight="1">
      <c r="A171" s="433">
        <v>1</v>
      </c>
      <c r="B171" s="424"/>
      <c r="C171" s="424"/>
      <c r="D171" s="424"/>
      <c r="E171" s="424"/>
      <c r="F171" s="425"/>
      <c r="G171" s="207">
        <v>2</v>
      </c>
      <c r="H171" s="207">
        <v>3</v>
      </c>
      <c r="I171" s="208">
        <v>4</v>
      </c>
      <c r="J171" s="219">
        <v>5</v>
      </c>
      <c r="K171" s="219">
        <v>6</v>
      </c>
      <c r="L171" s="219">
        <v>7</v>
      </c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</row>
    <row r="172" spans="1:27" ht="29.25" customHeight="1">
      <c r="A172" s="44">
        <v>2</v>
      </c>
      <c r="B172" s="61">
        <v>9</v>
      </c>
      <c r="C172" s="44">
        <v>2</v>
      </c>
      <c r="D172" s="51">
        <v>2</v>
      </c>
      <c r="E172" s="51">
        <v>1</v>
      </c>
      <c r="F172" s="103">
        <v>2</v>
      </c>
      <c r="G172" s="61" t="s">
        <v>53</v>
      </c>
      <c r="H172" s="198">
        <v>139</v>
      </c>
      <c r="I172" s="126"/>
      <c r="J172" s="117"/>
      <c r="K172" s="117"/>
      <c r="L172" s="11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</row>
    <row r="173" spans="1:27" ht="18" customHeight="1">
      <c r="A173" s="42">
        <v>2</v>
      </c>
      <c r="B173" s="76">
        <v>9</v>
      </c>
      <c r="C173" s="91">
        <v>2</v>
      </c>
      <c r="D173" s="77">
        <v>2</v>
      </c>
      <c r="E173" s="77">
        <v>1</v>
      </c>
      <c r="F173" s="87">
        <v>3</v>
      </c>
      <c r="G173" s="77" t="s">
        <v>113</v>
      </c>
      <c r="H173" s="199">
        <v>140</v>
      </c>
      <c r="I173" s="131"/>
      <c r="J173" s="131"/>
      <c r="K173" s="131"/>
      <c r="L173" s="131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</row>
    <row r="174" spans="1:27" ht="58.5" customHeight="1">
      <c r="A174" s="79">
        <v>3</v>
      </c>
      <c r="B174" s="78"/>
      <c r="C174" s="79"/>
      <c r="D174" s="90"/>
      <c r="E174" s="90"/>
      <c r="F174" s="88"/>
      <c r="G174" s="146" t="s">
        <v>54</v>
      </c>
      <c r="H174" s="198">
        <v>141</v>
      </c>
      <c r="I174" s="110">
        <f>SUM(I175+I226+I286)</f>
        <v>0</v>
      </c>
      <c r="J174" s="138">
        <f>SUM(J175+J226+J286)</f>
        <v>0</v>
      </c>
      <c r="K174" s="111">
        <f>SUM(K175+K226+K286)</f>
        <v>0</v>
      </c>
      <c r="L174" s="110">
        <f>SUM(L175+L226+L286)</f>
        <v>0</v>
      </c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</row>
    <row r="175" spans="1:27" ht="34.5" customHeight="1">
      <c r="A175" s="41">
        <v>3</v>
      </c>
      <c r="B175" s="45">
        <v>1</v>
      </c>
      <c r="C175" s="75"/>
      <c r="D175" s="73"/>
      <c r="E175" s="73"/>
      <c r="F175" s="72"/>
      <c r="G175" s="147" t="s">
        <v>55</v>
      </c>
      <c r="H175" s="199">
        <v>142</v>
      </c>
      <c r="I175" s="127">
        <f>SUM(I176+I197+I205+I216+I220)</f>
        <v>0</v>
      </c>
      <c r="J175" s="123">
        <f>SUM(J176+J197+J205+J216+J220)</f>
        <v>0</v>
      </c>
      <c r="K175" s="123">
        <f>SUM(K176+K197+K205+K216+K220)</f>
        <v>0</v>
      </c>
      <c r="L175" s="123">
        <f>SUM(L176+L197+L205+L216+L220)</f>
        <v>0</v>
      </c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</row>
    <row r="176" spans="1:27" ht="30.75" customHeight="1">
      <c r="A176" s="46">
        <v>3</v>
      </c>
      <c r="B176" s="63">
        <v>1</v>
      </c>
      <c r="C176" s="46">
        <v>1</v>
      </c>
      <c r="D176" s="53"/>
      <c r="E176" s="53"/>
      <c r="F176" s="83"/>
      <c r="G176" s="228" t="s">
        <v>56</v>
      </c>
      <c r="H176" s="198">
        <v>143</v>
      </c>
      <c r="I176" s="123">
        <f>SUM(I177+I180+I185+I189+I194)</f>
        <v>0</v>
      </c>
      <c r="J176" s="128">
        <f>SUM(J177+J180+J185+J189+J194)</f>
        <v>0</v>
      </c>
      <c r="K176" s="129">
        <f>SUM(K177+K180+K185+K189+K194)</f>
        <v>0</v>
      </c>
      <c r="L176" s="127">
        <f>SUM(L177+L180+L185+L189+L194)</f>
        <v>0</v>
      </c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</row>
    <row r="177" spans="1:27" ht="14.25" customHeight="1">
      <c r="A177" s="30">
        <v>3</v>
      </c>
      <c r="B177" s="58">
        <v>1</v>
      </c>
      <c r="C177" s="30">
        <v>1</v>
      </c>
      <c r="D177" s="47">
        <v>1</v>
      </c>
      <c r="E177" s="47"/>
      <c r="F177" s="89"/>
      <c r="G177" s="30" t="s">
        <v>57</v>
      </c>
      <c r="H177" s="199">
        <v>144</v>
      </c>
      <c r="I177" s="127">
        <f t="shared" ref="I177:L178" si="18">I178</f>
        <v>0</v>
      </c>
      <c r="J177" s="124">
        <f t="shared" si="18"/>
        <v>0</v>
      </c>
      <c r="K177" s="125">
        <f t="shared" si="18"/>
        <v>0</v>
      </c>
      <c r="L177" s="123">
        <f t="shared" si="18"/>
        <v>0</v>
      </c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</row>
    <row r="178" spans="1:27" ht="14.25" customHeight="1">
      <c r="A178" s="30">
        <v>3</v>
      </c>
      <c r="B178" s="58">
        <v>1</v>
      </c>
      <c r="C178" s="30">
        <v>1</v>
      </c>
      <c r="D178" s="47">
        <v>1</v>
      </c>
      <c r="E178" s="47">
        <v>1</v>
      </c>
      <c r="F178" s="29"/>
      <c r="G178" s="58" t="s">
        <v>57</v>
      </c>
      <c r="H178" s="198">
        <v>145</v>
      </c>
      <c r="I178" s="123">
        <f t="shared" si="18"/>
        <v>0</v>
      </c>
      <c r="J178" s="127">
        <f t="shared" si="18"/>
        <v>0</v>
      </c>
      <c r="K178" s="127">
        <f t="shared" si="18"/>
        <v>0</v>
      </c>
      <c r="L178" s="127">
        <f t="shared" si="18"/>
        <v>0</v>
      </c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</row>
    <row r="179" spans="1:27" ht="15" customHeight="1">
      <c r="A179" s="30">
        <v>3</v>
      </c>
      <c r="B179" s="58">
        <v>1</v>
      </c>
      <c r="C179" s="30">
        <v>1</v>
      </c>
      <c r="D179" s="47">
        <v>1</v>
      </c>
      <c r="E179" s="47">
        <v>1</v>
      </c>
      <c r="F179" s="29">
        <v>1</v>
      </c>
      <c r="G179" s="58" t="s">
        <v>57</v>
      </c>
      <c r="H179" s="199">
        <v>146</v>
      </c>
      <c r="I179" s="120"/>
      <c r="J179" s="117"/>
      <c r="K179" s="117"/>
      <c r="L179" s="11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</row>
    <row r="180" spans="1:27" ht="15" customHeight="1">
      <c r="A180" s="46">
        <v>3</v>
      </c>
      <c r="B180" s="53">
        <v>1</v>
      </c>
      <c r="C180" s="53">
        <v>1</v>
      </c>
      <c r="D180" s="53">
        <v>2</v>
      </c>
      <c r="E180" s="53"/>
      <c r="F180" s="33"/>
      <c r="G180" s="63" t="s">
        <v>114</v>
      </c>
      <c r="H180" s="198">
        <v>147</v>
      </c>
      <c r="I180" s="123">
        <f>I181</f>
        <v>0</v>
      </c>
      <c r="J180" s="124">
        <f>J181</f>
        <v>0</v>
      </c>
      <c r="K180" s="125">
        <f>K181</f>
        <v>0</v>
      </c>
      <c r="L180" s="123">
        <f>L181</f>
        <v>0</v>
      </c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</row>
    <row r="181" spans="1:27" ht="15.75" customHeight="1">
      <c r="A181" s="30">
        <v>3</v>
      </c>
      <c r="B181" s="47">
        <v>1</v>
      </c>
      <c r="C181" s="47">
        <v>1</v>
      </c>
      <c r="D181" s="47">
        <v>2</v>
      </c>
      <c r="E181" s="47">
        <v>1</v>
      </c>
      <c r="F181" s="40"/>
      <c r="G181" s="58" t="s">
        <v>114</v>
      </c>
      <c r="H181" s="199">
        <v>148</v>
      </c>
      <c r="I181" s="127">
        <f>SUM(I182:I184)</f>
        <v>0</v>
      </c>
      <c r="J181" s="128">
        <f>SUM(J182:J184)</f>
        <v>0</v>
      </c>
      <c r="K181" s="129">
        <f>SUM(K182:K184)</f>
        <v>0</v>
      </c>
      <c r="L181" s="127">
        <f>SUM(L182:L184)</f>
        <v>0</v>
      </c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</row>
    <row r="182" spans="1:27" ht="15" customHeight="1">
      <c r="A182" s="46">
        <v>3</v>
      </c>
      <c r="B182" s="53">
        <v>1</v>
      </c>
      <c r="C182" s="53">
        <v>1</v>
      </c>
      <c r="D182" s="53">
        <v>2</v>
      </c>
      <c r="E182" s="53">
        <v>1</v>
      </c>
      <c r="F182" s="33">
        <v>1</v>
      </c>
      <c r="G182" s="63" t="s">
        <v>58</v>
      </c>
      <c r="H182" s="198">
        <v>149</v>
      </c>
      <c r="I182" s="126"/>
      <c r="J182" s="114"/>
      <c r="K182" s="114"/>
      <c r="L182" s="132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</row>
    <row r="183" spans="1:27" ht="16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>
        <v>2</v>
      </c>
      <c r="G183" s="58" t="s">
        <v>59</v>
      </c>
      <c r="H183" s="199">
        <v>150</v>
      </c>
      <c r="I183" s="120"/>
      <c r="J183" s="117"/>
      <c r="K183" s="117"/>
      <c r="L183" s="11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</row>
    <row r="184" spans="1:27" ht="16.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3</v>
      </c>
      <c r="G184" s="63" t="s">
        <v>115</v>
      </c>
      <c r="H184" s="198">
        <v>151</v>
      </c>
      <c r="I184" s="126"/>
      <c r="J184" s="114"/>
      <c r="K184" s="114"/>
      <c r="L184" s="132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</row>
    <row r="185" spans="1:27" ht="15.75" customHeight="1">
      <c r="A185" s="30">
        <v>3</v>
      </c>
      <c r="B185" s="47">
        <v>1</v>
      </c>
      <c r="C185" s="47">
        <v>1</v>
      </c>
      <c r="D185" s="47">
        <v>3</v>
      </c>
      <c r="E185" s="47"/>
      <c r="F185" s="40"/>
      <c r="G185" s="58" t="s">
        <v>116</v>
      </c>
      <c r="H185" s="199">
        <v>152</v>
      </c>
      <c r="I185" s="127">
        <f>I186</f>
        <v>0</v>
      </c>
      <c r="J185" s="128">
        <f>J186</f>
        <v>0</v>
      </c>
      <c r="K185" s="129">
        <f>K186</f>
        <v>0</v>
      </c>
      <c r="L185" s="127">
        <f>L186</f>
        <v>0</v>
      </c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</row>
    <row r="186" spans="1:27" ht="15.75" customHeight="1">
      <c r="A186" s="30">
        <v>3</v>
      </c>
      <c r="B186" s="47">
        <v>1</v>
      </c>
      <c r="C186" s="47">
        <v>1</v>
      </c>
      <c r="D186" s="47">
        <v>3</v>
      </c>
      <c r="E186" s="47">
        <v>1</v>
      </c>
      <c r="F186" s="40"/>
      <c r="G186" s="58" t="s">
        <v>116</v>
      </c>
      <c r="H186" s="198">
        <v>153</v>
      </c>
      <c r="I186" s="127">
        <f>SUM(I187:I188)</f>
        <v>0</v>
      </c>
      <c r="J186" s="128">
        <f>SUM(J187:J188)</f>
        <v>0</v>
      </c>
      <c r="K186" s="129">
        <f>SUM(K187:K188)</f>
        <v>0</v>
      </c>
      <c r="L186" s="127">
        <f>SUM(L187:L188)</f>
        <v>0</v>
      </c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</row>
    <row r="187" spans="1:27" ht="15" customHeight="1">
      <c r="A187" s="30">
        <v>3</v>
      </c>
      <c r="B187" s="47">
        <v>1</v>
      </c>
      <c r="C187" s="47">
        <v>1</v>
      </c>
      <c r="D187" s="47">
        <v>3</v>
      </c>
      <c r="E187" s="47">
        <v>1</v>
      </c>
      <c r="F187" s="40">
        <v>1</v>
      </c>
      <c r="G187" s="58" t="s">
        <v>60</v>
      </c>
      <c r="H187" s="199">
        <v>154</v>
      </c>
      <c r="I187" s="120"/>
      <c r="J187" s="117"/>
      <c r="K187" s="117"/>
      <c r="L187" s="132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</row>
    <row r="188" spans="1:27" ht="15.7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>
        <v>2</v>
      </c>
      <c r="G188" s="58" t="s">
        <v>117</v>
      </c>
      <c r="H188" s="198">
        <v>155</v>
      </c>
      <c r="I188" s="126"/>
      <c r="J188" s="117"/>
      <c r="K188" s="117"/>
      <c r="L188" s="11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</row>
    <row r="189" spans="1:27" ht="15" customHeight="1">
      <c r="A189" s="43">
        <v>3</v>
      </c>
      <c r="B189" s="50">
        <v>1</v>
      </c>
      <c r="C189" s="50">
        <v>1</v>
      </c>
      <c r="D189" s="50">
        <v>4</v>
      </c>
      <c r="E189" s="50"/>
      <c r="F189" s="70"/>
      <c r="G189" s="60" t="s">
        <v>61</v>
      </c>
      <c r="H189" s="199">
        <v>156</v>
      </c>
      <c r="I189" s="127">
        <f>I190</f>
        <v>0</v>
      </c>
      <c r="J189" s="152">
        <f>J190</f>
        <v>0</v>
      </c>
      <c r="K189" s="153">
        <f>K190</f>
        <v>0</v>
      </c>
      <c r="L189" s="148">
        <f>L190</f>
        <v>0</v>
      </c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</row>
    <row r="190" spans="1:27" ht="16.5" customHeight="1">
      <c r="A190" s="30">
        <v>3</v>
      </c>
      <c r="B190" s="47">
        <v>1</v>
      </c>
      <c r="C190" s="47">
        <v>1</v>
      </c>
      <c r="D190" s="47">
        <v>4</v>
      </c>
      <c r="E190" s="47">
        <v>1</v>
      </c>
      <c r="F190" s="40"/>
      <c r="G190" s="58" t="s">
        <v>61</v>
      </c>
      <c r="H190" s="198">
        <v>157</v>
      </c>
      <c r="I190" s="123">
        <f>SUM(I191:I193)</f>
        <v>0</v>
      </c>
      <c r="J190" s="128">
        <f>SUM(J191:J193)</f>
        <v>0</v>
      </c>
      <c r="K190" s="129">
        <f>SUM(K191:K193)</f>
        <v>0</v>
      </c>
      <c r="L190" s="127">
        <f>SUM(L191:L193)</f>
        <v>0</v>
      </c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</row>
    <row r="191" spans="1:27" ht="15.75" customHeight="1">
      <c r="A191" s="30">
        <v>3</v>
      </c>
      <c r="B191" s="47">
        <v>1</v>
      </c>
      <c r="C191" s="47">
        <v>1</v>
      </c>
      <c r="D191" s="47">
        <v>4</v>
      </c>
      <c r="E191" s="47">
        <v>1</v>
      </c>
      <c r="F191" s="40">
        <v>1</v>
      </c>
      <c r="G191" s="58" t="s">
        <v>62</v>
      </c>
      <c r="H191" s="199">
        <v>158</v>
      </c>
      <c r="I191" s="120"/>
      <c r="J191" s="117"/>
      <c r="K191" s="117"/>
      <c r="L191" s="132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</row>
    <row r="192" spans="1:27" ht="15.75" customHeight="1">
      <c r="A192" s="46">
        <v>3</v>
      </c>
      <c r="B192" s="53">
        <v>1</v>
      </c>
      <c r="C192" s="53">
        <v>1</v>
      </c>
      <c r="D192" s="53">
        <v>4</v>
      </c>
      <c r="E192" s="53">
        <v>1</v>
      </c>
      <c r="F192" s="33">
        <v>2</v>
      </c>
      <c r="G192" s="63" t="s">
        <v>63</v>
      </c>
      <c r="H192" s="198">
        <v>159</v>
      </c>
      <c r="I192" s="126"/>
      <c r="J192" s="114"/>
      <c r="K192" s="114"/>
      <c r="L192" s="11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</row>
    <row r="193" spans="1:27" ht="15.75" customHeight="1">
      <c r="A193" s="30">
        <v>3</v>
      </c>
      <c r="B193" s="66">
        <v>1</v>
      </c>
      <c r="C193" s="66">
        <v>1</v>
      </c>
      <c r="D193" s="66">
        <v>4</v>
      </c>
      <c r="E193" s="66">
        <v>1</v>
      </c>
      <c r="F193" s="71">
        <v>3</v>
      </c>
      <c r="G193" s="66" t="s">
        <v>64</v>
      </c>
      <c r="H193" s="199">
        <v>160</v>
      </c>
      <c r="I193" s="131"/>
      <c r="J193" s="132"/>
      <c r="K193" s="132"/>
      <c r="L193" s="132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</row>
    <row r="194" spans="1:27" ht="18.75" customHeight="1">
      <c r="A194" s="30">
        <v>3</v>
      </c>
      <c r="B194" s="47">
        <v>1</v>
      </c>
      <c r="C194" s="47">
        <v>1</v>
      </c>
      <c r="D194" s="47">
        <v>5</v>
      </c>
      <c r="E194" s="47"/>
      <c r="F194" s="40"/>
      <c r="G194" s="58" t="s">
        <v>118</v>
      </c>
      <c r="H194" s="198">
        <v>161</v>
      </c>
      <c r="I194" s="127">
        <f t="shared" ref="I194:L195" si="19">I195</f>
        <v>0</v>
      </c>
      <c r="J194" s="128">
        <f t="shared" si="19"/>
        <v>0</v>
      </c>
      <c r="K194" s="129">
        <f t="shared" si="19"/>
        <v>0</v>
      </c>
      <c r="L194" s="127">
        <f t="shared" si="19"/>
        <v>0</v>
      </c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</row>
    <row r="195" spans="1:27" ht="17.25" customHeight="1">
      <c r="A195" s="43">
        <v>3</v>
      </c>
      <c r="B195" s="50">
        <v>1</v>
      </c>
      <c r="C195" s="50">
        <v>1</v>
      </c>
      <c r="D195" s="50">
        <v>5</v>
      </c>
      <c r="E195" s="50">
        <v>1</v>
      </c>
      <c r="F195" s="70"/>
      <c r="G195" s="60" t="s">
        <v>118</v>
      </c>
      <c r="H195" s="199">
        <v>162</v>
      </c>
      <c r="I195" s="129">
        <f t="shared" si="19"/>
        <v>0</v>
      </c>
      <c r="J195" s="129">
        <f t="shared" si="19"/>
        <v>0</v>
      </c>
      <c r="K195" s="129">
        <f t="shared" si="19"/>
        <v>0</v>
      </c>
      <c r="L195" s="129">
        <f t="shared" si="19"/>
        <v>0</v>
      </c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</row>
    <row r="196" spans="1:27" ht="16.5" customHeight="1">
      <c r="A196" s="42">
        <v>3</v>
      </c>
      <c r="B196" s="48">
        <v>1</v>
      </c>
      <c r="C196" s="48">
        <v>1</v>
      </c>
      <c r="D196" s="48">
        <v>5</v>
      </c>
      <c r="E196" s="48">
        <v>1</v>
      </c>
      <c r="F196" s="36">
        <v>1</v>
      </c>
      <c r="G196" s="59" t="s">
        <v>118</v>
      </c>
      <c r="H196" s="198">
        <v>163</v>
      </c>
      <c r="I196" s="114"/>
      <c r="J196" s="117"/>
      <c r="K196" s="117"/>
      <c r="L196" s="11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</row>
    <row r="197" spans="1:27" ht="29.25" customHeight="1">
      <c r="A197" s="43">
        <v>3</v>
      </c>
      <c r="B197" s="50">
        <v>1</v>
      </c>
      <c r="C197" s="50">
        <v>2</v>
      </c>
      <c r="D197" s="50"/>
      <c r="E197" s="50"/>
      <c r="F197" s="70"/>
      <c r="G197" s="227" t="s">
        <v>65</v>
      </c>
      <c r="H197" s="199">
        <v>164</v>
      </c>
      <c r="I197" s="127">
        <f t="shared" ref="I197:L198" si="20">I198</f>
        <v>0</v>
      </c>
      <c r="J197" s="152">
        <f t="shared" si="20"/>
        <v>0</v>
      </c>
      <c r="K197" s="153">
        <f t="shared" si="20"/>
        <v>0</v>
      </c>
      <c r="L197" s="148">
        <f t="shared" si="20"/>
        <v>0</v>
      </c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</row>
    <row r="198" spans="1:27" ht="15.75" customHeight="1">
      <c r="A198" s="30">
        <v>3</v>
      </c>
      <c r="B198" s="47">
        <v>1</v>
      </c>
      <c r="C198" s="47">
        <v>2</v>
      </c>
      <c r="D198" s="47">
        <v>1</v>
      </c>
      <c r="E198" s="47"/>
      <c r="F198" s="40"/>
      <c r="G198" s="58" t="s">
        <v>66</v>
      </c>
      <c r="H198" s="198">
        <v>165</v>
      </c>
      <c r="I198" s="123">
        <f t="shared" si="20"/>
        <v>0</v>
      </c>
      <c r="J198" s="128">
        <f t="shared" si="20"/>
        <v>0</v>
      </c>
      <c r="K198" s="129">
        <f t="shared" si="20"/>
        <v>0</v>
      </c>
      <c r="L198" s="127">
        <f t="shared" si="20"/>
        <v>0</v>
      </c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</row>
    <row r="199" spans="1:27" ht="16.5" customHeight="1">
      <c r="A199" s="46">
        <v>3</v>
      </c>
      <c r="B199" s="53">
        <v>1</v>
      </c>
      <c r="C199" s="53">
        <v>2</v>
      </c>
      <c r="D199" s="53">
        <v>1</v>
      </c>
      <c r="E199" s="53">
        <v>1</v>
      </c>
      <c r="F199" s="33"/>
      <c r="G199" s="63" t="s">
        <v>66</v>
      </c>
      <c r="H199" s="199">
        <v>166</v>
      </c>
      <c r="I199" s="127">
        <f>SUM(I200:I204)</f>
        <v>0</v>
      </c>
      <c r="J199" s="124">
        <f>SUM(J200:J204)</f>
        <v>0</v>
      </c>
      <c r="K199" s="125">
        <f>SUM(K200:K204)</f>
        <v>0</v>
      </c>
      <c r="L199" s="123">
        <f>SUM(L200:L204)</f>
        <v>0</v>
      </c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</row>
    <row r="200" spans="1:27" ht="15.75" customHeight="1">
      <c r="A200" s="43">
        <v>3</v>
      </c>
      <c r="B200" s="66">
        <v>1</v>
      </c>
      <c r="C200" s="66">
        <v>2</v>
      </c>
      <c r="D200" s="66">
        <v>1</v>
      </c>
      <c r="E200" s="66">
        <v>1</v>
      </c>
      <c r="F200" s="71">
        <v>1</v>
      </c>
      <c r="G200" s="67" t="s">
        <v>119</v>
      </c>
      <c r="H200" s="198">
        <v>167</v>
      </c>
      <c r="I200" s="114"/>
      <c r="J200" s="117"/>
      <c r="K200" s="117"/>
      <c r="L200" s="132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</row>
    <row r="201" spans="1:27" ht="38.25" customHeight="1">
      <c r="A201" s="30">
        <v>3</v>
      </c>
      <c r="B201" s="47">
        <v>1</v>
      </c>
      <c r="C201" s="47">
        <v>2</v>
      </c>
      <c r="D201" s="47">
        <v>1</v>
      </c>
      <c r="E201" s="47">
        <v>1</v>
      </c>
      <c r="F201" s="40">
        <v>2</v>
      </c>
      <c r="G201" s="58" t="s">
        <v>11</v>
      </c>
      <c r="H201" s="199">
        <v>168</v>
      </c>
      <c r="I201" s="117"/>
      <c r="J201" s="117"/>
      <c r="K201" s="117"/>
      <c r="L201" s="11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</row>
    <row r="202" spans="1:27" ht="14.25" customHeight="1">
      <c r="A202" s="30">
        <v>3</v>
      </c>
      <c r="B202" s="47">
        <v>1</v>
      </c>
      <c r="C202" s="47">
        <v>2</v>
      </c>
      <c r="D202" s="30">
        <v>1</v>
      </c>
      <c r="E202" s="47">
        <v>1</v>
      </c>
      <c r="F202" s="40">
        <v>3</v>
      </c>
      <c r="G202" s="58" t="s">
        <v>67</v>
      </c>
      <c r="H202" s="198">
        <v>169</v>
      </c>
      <c r="I202" s="117"/>
      <c r="J202" s="117"/>
      <c r="K202" s="117"/>
      <c r="L202" s="11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</row>
    <row r="203" spans="1:27" ht="17.25" customHeight="1">
      <c r="A203" s="30">
        <v>3</v>
      </c>
      <c r="B203" s="47">
        <v>1</v>
      </c>
      <c r="C203" s="47">
        <v>2</v>
      </c>
      <c r="D203" s="30">
        <v>1</v>
      </c>
      <c r="E203" s="47">
        <v>1</v>
      </c>
      <c r="F203" s="40">
        <v>4</v>
      </c>
      <c r="G203" s="58" t="s">
        <v>120</v>
      </c>
      <c r="H203" s="199">
        <v>170</v>
      </c>
      <c r="I203" s="117"/>
      <c r="J203" s="117"/>
      <c r="K203" s="117"/>
      <c r="L203" s="11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</row>
    <row r="204" spans="1:27" ht="15" customHeight="1">
      <c r="A204" s="43">
        <v>3</v>
      </c>
      <c r="B204" s="66">
        <v>1</v>
      </c>
      <c r="C204" s="66">
        <v>2</v>
      </c>
      <c r="D204" s="65">
        <v>1</v>
      </c>
      <c r="E204" s="66">
        <v>1</v>
      </c>
      <c r="F204" s="71">
        <v>5</v>
      </c>
      <c r="G204" s="67" t="s">
        <v>121</v>
      </c>
      <c r="H204" s="198">
        <v>171</v>
      </c>
      <c r="I204" s="117"/>
      <c r="J204" s="117"/>
      <c r="K204" s="117"/>
      <c r="L204" s="132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</row>
    <row r="205" spans="1:27" ht="17.25" customHeight="1">
      <c r="A205" s="30">
        <v>3</v>
      </c>
      <c r="B205" s="47">
        <v>1</v>
      </c>
      <c r="C205" s="47">
        <v>3</v>
      </c>
      <c r="D205" s="30"/>
      <c r="E205" s="47"/>
      <c r="F205" s="40"/>
      <c r="G205" s="224" t="s">
        <v>122</v>
      </c>
      <c r="H205" s="199">
        <v>172</v>
      </c>
      <c r="I205" s="127">
        <f>SUM(I206+I210)</f>
        <v>0</v>
      </c>
      <c r="J205" s="128">
        <f>SUM(J206+J210)</f>
        <v>0</v>
      </c>
      <c r="K205" s="129">
        <f>SUM(K206+K210)</f>
        <v>0</v>
      </c>
      <c r="L205" s="127">
        <f>SUM(L206+L210)</f>
        <v>0</v>
      </c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</row>
    <row r="206" spans="1:27" ht="15" customHeight="1">
      <c r="A206" s="46">
        <v>3</v>
      </c>
      <c r="B206" s="53">
        <v>1</v>
      </c>
      <c r="C206" s="53">
        <v>3</v>
      </c>
      <c r="D206" s="46">
        <v>1</v>
      </c>
      <c r="E206" s="30"/>
      <c r="F206" s="33"/>
      <c r="G206" s="63" t="s">
        <v>136</v>
      </c>
      <c r="H206" s="198">
        <v>173</v>
      </c>
      <c r="I206" s="123">
        <f>I207</f>
        <v>0</v>
      </c>
      <c r="J206" s="124">
        <f>J207</f>
        <v>0</v>
      </c>
      <c r="K206" s="125">
        <f>K207</f>
        <v>0</v>
      </c>
      <c r="L206" s="123">
        <f>L207</f>
        <v>0</v>
      </c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</row>
    <row r="207" spans="1:27" ht="18.75" customHeight="1">
      <c r="A207" s="30">
        <v>3</v>
      </c>
      <c r="B207" s="47">
        <v>1</v>
      </c>
      <c r="C207" s="47">
        <v>3</v>
      </c>
      <c r="D207" s="30">
        <v>1</v>
      </c>
      <c r="E207" s="30">
        <v>1</v>
      </c>
      <c r="F207" s="40"/>
      <c r="G207" s="58" t="s">
        <v>136</v>
      </c>
      <c r="H207" s="199">
        <v>174</v>
      </c>
      <c r="I207" s="127">
        <f>I209</f>
        <v>0</v>
      </c>
      <c r="J207" s="128">
        <f>J209</f>
        <v>0</v>
      </c>
      <c r="K207" s="129">
        <f>K209</f>
        <v>0</v>
      </c>
      <c r="L207" s="127">
        <f>L209</f>
        <v>0</v>
      </c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</row>
    <row r="208" spans="1:27" ht="12" customHeight="1">
      <c r="A208" s="423">
        <v>1</v>
      </c>
      <c r="B208" s="424"/>
      <c r="C208" s="424"/>
      <c r="D208" s="424"/>
      <c r="E208" s="424"/>
      <c r="F208" s="425"/>
      <c r="G208" s="216">
        <v>2</v>
      </c>
      <c r="H208" s="217">
        <v>3</v>
      </c>
      <c r="I208" s="209">
        <v>4</v>
      </c>
      <c r="J208" s="207">
        <v>5</v>
      </c>
      <c r="K208" s="208">
        <v>6</v>
      </c>
      <c r="L208" s="209">
        <v>7</v>
      </c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</row>
    <row r="209" spans="1:27" ht="16.5" customHeight="1">
      <c r="A209" s="30">
        <v>3</v>
      </c>
      <c r="B209" s="58">
        <v>1</v>
      </c>
      <c r="C209" s="30">
        <v>3</v>
      </c>
      <c r="D209" s="47">
        <v>1</v>
      </c>
      <c r="E209" s="47">
        <v>1</v>
      </c>
      <c r="F209" s="40">
        <v>1</v>
      </c>
      <c r="G209" s="163" t="s">
        <v>136</v>
      </c>
      <c r="H209" s="195">
        <v>175</v>
      </c>
      <c r="I209" s="132"/>
      <c r="J209" s="132"/>
      <c r="K209" s="132"/>
      <c r="L209" s="132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</row>
    <row r="210" spans="1:27" ht="14.25" customHeight="1">
      <c r="A210" s="30">
        <v>3</v>
      </c>
      <c r="B210" s="58">
        <v>1</v>
      </c>
      <c r="C210" s="30">
        <v>3</v>
      </c>
      <c r="D210" s="47">
        <v>2</v>
      </c>
      <c r="E210" s="47"/>
      <c r="F210" s="40"/>
      <c r="G210" s="58" t="s">
        <v>68</v>
      </c>
      <c r="H210" s="200">
        <v>176</v>
      </c>
      <c r="I210" s="127">
        <f>I211</f>
        <v>0</v>
      </c>
      <c r="J210" s="128">
        <f>J211</f>
        <v>0</v>
      </c>
      <c r="K210" s="129">
        <f>K211</f>
        <v>0</v>
      </c>
      <c r="L210" s="127">
        <f>L211</f>
        <v>0</v>
      </c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</row>
    <row r="211" spans="1:27" ht="15.75" customHeight="1">
      <c r="A211" s="46">
        <v>3</v>
      </c>
      <c r="B211" s="63">
        <v>1</v>
      </c>
      <c r="C211" s="46">
        <v>3</v>
      </c>
      <c r="D211" s="53">
        <v>2</v>
      </c>
      <c r="E211" s="53">
        <v>1</v>
      </c>
      <c r="F211" s="33"/>
      <c r="G211" s="63" t="s">
        <v>68</v>
      </c>
      <c r="H211" s="195">
        <v>177</v>
      </c>
      <c r="I211" s="123">
        <f>SUM(I212:I215)</f>
        <v>0</v>
      </c>
      <c r="J211" s="124">
        <f>SUM(J212:J215)</f>
        <v>0</v>
      </c>
      <c r="K211" s="125">
        <f>SUM(K212:K215)</f>
        <v>0</v>
      </c>
      <c r="L211" s="123">
        <f>SUM(L212:L215)</f>
        <v>0</v>
      </c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</row>
    <row r="212" spans="1:27" ht="15" customHeight="1">
      <c r="A212" s="30">
        <v>3</v>
      </c>
      <c r="B212" s="58">
        <v>1</v>
      </c>
      <c r="C212" s="30">
        <v>3</v>
      </c>
      <c r="D212" s="47">
        <v>2</v>
      </c>
      <c r="E212" s="47">
        <v>1</v>
      </c>
      <c r="F212" s="40">
        <v>1</v>
      </c>
      <c r="G212" s="58" t="s">
        <v>123</v>
      </c>
      <c r="H212" s="200">
        <v>178</v>
      </c>
      <c r="I212" s="117"/>
      <c r="J212" s="117"/>
      <c r="K212" s="117"/>
      <c r="L212" s="132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</row>
    <row r="213" spans="1:27" ht="14.25" customHeight="1">
      <c r="A213" s="30">
        <v>3</v>
      </c>
      <c r="B213" s="58">
        <v>1</v>
      </c>
      <c r="C213" s="30">
        <v>3</v>
      </c>
      <c r="D213" s="47">
        <v>2</v>
      </c>
      <c r="E213" s="47">
        <v>1</v>
      </c>
      <c r="F213" s="40">
        <v>2</v>
      </c>
      <c r="G213" s="58" t="s">
        <v>152</v>
      </c>
      <c r="H213" s="195">
        <v>179</v>
      </c>
      <c r="I213" s="117"/>
      <c r="J213" s="117"/>
      <c r="K213" s="117"/>
      <c r="L213" s="11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</row>
    <row r="214" spans="1:27" ht="14.2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3</v>
      </c>
      <c r="G214" s="58" t="s">
        <v>69</v>
      </c>
      <c r="H214" s="200">
        <v>180</v>
      </c>
      <c r="I214" s="117"/>
      <c r="J214" s="117"/>
      <c r="K214" s="117"/>
      <c r="L214" s="11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</row>
    <row r="215" spans="1:27" ht="16.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4</v>
      </c>
      <c r="G215" s="47" t="s">
        <v>124</v>
      </c>
      <c r="H215" s="195">
        <v>181</v>
      </c>
      <c r="I215" s="117"/>
      <c r="J215" s="117"/>
      <c r="K215" s="117"/>
      <c r="L215" s="11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</row>
    <row r="216" spans="1:27" ht="28.5" customHeight="1">
      <c r="A216" s="46">
        <v>3</v>
      </c>
      <c r="B216" s="53">
        <v>1</v>
      </c>
      <c r="C216" s="53">
        <v>4</v>
      </c>
      <c r="D216" s="53"/>
      <c r="E216" s="53"/>
      <c r="F216" s="33"/>
      <c r="G216" s="223" t="s">
        <v>135</v>
      </c>
      <c r="H216" s="200">
        <v>182</v>
      </c>
      <c r="I216" s="123">
        <f>I217</f>
        <v>0</v>
      </c>
      <c r="J216" s="124">
        <f t="shared" ref="J216:L218" si="21">J217</f>
        <v>0</v>
      </c>
      <c r="K216" s="125">
        <f t="shared" si="21"/>
        <v>0</v>
      </c>
      <c r="L216" s="125">
        <f t="shared" si="21"/>
        <v>0</v>
      </c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</row>
    <row r="217" spans="1:27" ht="27" customHeight="1">
      <c r="A217" s="43">
        <v>3</v>
      </c>
      <c r="B217" s="66">
        <v>1</v>
      </c>
      <c r="C217" s="66">
        <v>4</v>
      </c>
      <c r="D217" s="66">
        <v>1</v>
      </c>
      <c r="E217" s="66"/>
      <c r="F217" s="71"/>
      <c r="G217" s="67" t="s">
        <v>135</v>
      </c>
      <c r="H217" s="195">
        <v>183</v>
      </c>
      <c r="I217" s="149">
        <f>I218</f>
        <v>0</v>
      </c>
      <c r="J217" s="150">
        <f t="shared" si="21"/>
        <v>0</v>
      </c>
      <c r="K217" s="151">
        <f t="shared" si="21"/>
        <v>0</v>
      </c>
      <c r="L217" s="151">
        <f t="shared" si="21"/>
        <v>0</v>
      </c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</row>
    <row r="218" spans="1:27" ht="27.75" customHeight="1">
      <c r="A218" s="30">
        <v>3</v>
      </c>
      <c r="B218" s="47">
        <v>1</v>
      </c>
      <c r="C218" s="47">
        <v>4</v>
      </c>
      <c r="D218" s="47">
        <v>1</v>
      </c>
      <c r="E218" s="47">
        <v>1</v>
      </c>
      <c r="F218" s="40"/>
      <c r="G218" s="58" t="s">
        <v>135</v>
      </c>
      <c r="H218" s="200">
        <v>184</v>
      </c>
      <c r="I218" s="127">
        <f>I219</f>
        <v>0</v>
      </c>
      <c r="J218" s="128">
        <f t="shared" si="21"/>
        <v>0</v>
      </c>
      <c r="K218" s="129">
        <f t="shared" si="21"/>
        <v>0</v>
      </c>
      <c r="L218" s="129">
        <f t="shared" si="21"/>
        <v>0</v>
      </c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</row>
    <row r="219" spans="1:27" ht="27" customHeight="1">
      <c r="A219" s="39">
        <v>3</v>
      </c>
      <c r="B219" s="42">
        <v>1</v>
      </c>
      <c r="C219" s="48">
        <v>4</v>
      </c>
      <c r="D219" s="48">
        <v>1</v>
      </c>
      <c r="E219" s="48">
        <v>1</v>
      </c>
      <c r="F219" s="36">
        <v>1</v>
      </c>
      <c r="G219" s="59" t="s">
        <v>148</v>
      </c>
      <c r="H219" s="195">
        <v>185</v>
      </c>
      <c r="I219" s="132"/>
      <c r="J219" s="132"/>
      <c r="K219" s="132"/>
      <c r="L219" s="132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</row>
    <row r="220" spans="1:27" ht="26.25" customHeight="1">
      <c r="A220" s="31">
        <v>3</v>
      </c>
      <c r="B220" s="47">
        <v>1</v>
      </c>
      <c r="C220" s="47">
        <v>5</v>
      </c>
      <c r="D220" s="47"/>
      <c r="E220" s="47"/>
      <c r="F220" s="40"/>
      <c r="G220" s="224" t="s">
        <v>157</v>
      </c>
      <c r="H220" s="200">
        <v>186</v>
      </c>
      <c r="I220" s="162">
        <f t="shared" ref="I220:L221" si="22">I221</f>
        <v>0</v>
      </c>
      <c r="J220" s="162">
        <f t="shared" si="22"/>
        <v>0</v>
      </c>
      <c r="K220" s="162">
        <f t="shared" si="22"/>
        <v>0</v>
      </c>
      <c r="L220" s="162">
        <f t="shared" si="22"/>
        <v>0</v>
      </c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</row>
    <row r="221" spans="1:27" ht="16.5" customHeight="1">
      <c r="A221" s="31">
        <v>3</v>
      </c>
      <c r="B221" s="47">
        <v>1</v>
      </c>
      <c r="C221" s="47">
        <v>5</v>
      </c>
      <c r="D221" s="47">
        <v>1</v>
      </c>
      <c r="E221" s="47"/>
      <c r="F221" s="40"/>
      <c r="G221" s="163" t="s">
        <v>157</v>
      </c>
      <c r="H221" s="195">
        <v>187</v>
      </c>
      <c r="I221" s="162">
        <f t="shared" si="22"/>
        <v>0</v>
      </c>
      <c r="J221" s="162">
        <f t="shared" si="22"/>
        <v>0</v>
      </c>
      <c r="K221" s="162">
        <f t="shared" si="22"/>
        <v>0</v>
      </c>
      <c r="L221" s="162">
        <f t="shared" si="22"/>
        <v>0</v>
      </c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</row>
    <row r="222" spans="1:27" ht="15" customHeight="1">
      <c r="A222" s="31">
        <v>3</v>
      </c>
      <c r="B222" s="47">
        <v>1</v>
      </c>
      <c r="C222" s="47">
        <v>5</v>
      </c>
      <c r="D222" s="47">
        <v>1</v>
      </c>
      <c r="E222" s="47">
        <v>1</v>
      </c>
      <c r="F222" s="40"/>
      <c r="G222" s="163" t="s">
        <v>157</v>
      </c>
      <c r="H222" s="200">
        <v>188</v>
      </c>
      <c r="I222" s="162">
        <f>SUM(I223:I225)</f>
        <v>0</v>
      </c>
      <c r="J222" s="162">
        <f>SUM(J223:J225)</f>
        <v>0</v>
      </c>
      <c r="K222" s="162">
        <f>SUM(K223:K225)</f>
        <v>0</v>
      </c>
      <c r="L222" s="162">
        <f>SUM(L223:L225)</f>
        <v>0</v>
      </c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</row>
    <row r="223" spans="1:27" ht="15" customHeight="1">
      <c r="A223" s="31">
        <v>3</v>
      </c>
      <c r="B223" s="47">
        <v>1</v>
      </c>
      <c r="C223" s="47">
        <v>5</v>
      </c>
      <c r="D223" s="47">
        <v>1</v>
      </c>
      <c r="E223" s="47">
        <v>1</v>
      </c>
      <c r="F223" s="40">
        <v>1</v>
      </c>
      <c r="G223" s="163" t="s">
        <v>158</v>
      </c>
      <c r="H223" s="195">
        <v>189</v>
      </c>
      <c r="I223" s="117"/>
      <c r="J223" s="117"/>
      <c r="K223" s="117"/>
      <c r="L223" s="11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</row>
    <row r="224" spans="1:27" ht="15.75" customHeight="1">
      <c r="A224" s="31">
        <v>3</v>
      </c>
      <c r="B224" s="47">
        <v>1</v>
      </c>
      <c r="C224" s="47">
        <v>5</v>
      </c>
      <c r="D224" s="47">
        <v>1</v>
      </c>
      <c r="E224" s="47">
        <v>1</v>
      </c>
      <c r="F224" s="40">
        <v>2</v>
      </c>
      <c r="G224" s="163" t="s">
        <v>159</v>
      </c>
      <c r="H224" s="200">
        <v>190</v>
      </c>
      <c r="I224" s="117"/>
      <c r="J224" s="117"/>
      <c r="K224" s="117"/>
      <c r="L224" s="11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</row>
    <row r="225" spans="1:27" ht="17.25" customHeight="1">
      <c r="A225" s="31">
        <v>3</v>
      </c>
      <c r="B225" s="47">
        <v>1</v>
      </c>
      <c r="C225" s="47">
        <v>5</v>
      </c>
      <c r="D225" s="47">
        <v>1</v>
      </c>
      <c r="E225" s="47">
        <v>1</v>
      </c>
      <c r="F225" s="40">
        <v>3</v>
      </c>
      <c r="G225" s="163" t="s">
        <v>160</v>
      </c>
      <c r="H225" s="195">
        <v>191</v>
      </c>
      <c r="I225" s="117"/>
      <c r="J225" s="117"/>
      <c r="K225" s="117"/>
      <c r="L225" s="11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</row>
    <row r="226" spans="1:27" s="13" customFormat="1" ht="27.75" customHeight="1">
      <c r="A226" s="45">
        <v>3</v>
      </c>
      <c r="B226" s="52">
        <v>2</v>
      </c>
      <c r="C226" s="52"/>
      <c r="D226" s="52"/>
      <c r="E226" s="52"/>
      <c r="F226" s="69"/>
      <c r="G226" s="62" t="s">
        <v>70</v>
      </c>
      <c r="H226" s="200">
        <v>192</v>
      </c>
      <c r="I226" s="127">
        <f>SUM(I227+I257)</f>
        <v>0</v>
      </c>
      <c r="J226" s="128">
        <f>SUM(J227+J257)</f>
        <v>0</v>
      </c>
      <c r="K226" s="129">
        <f>SUM(K227+K257)</f>
        <v>0</v>
      </c>
      <c r="L226" s="129">
        <f>SUM(L227+L257)</f>
        <v>0</v>
      </c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  <c r="AA226" s="108"/>
    </row>
    <row r="227" spans="1:27" ht="13.5" customHeight="1">
      <c r="A227" s="43">
        <v>3</v>
      </c>
      <c r="B227" s="65">
        <v>2</v>
      </c>
      <c r="C227" s="66">
        <v>1</v>
      </c>
      <c r="D227" s="66"/>
      <c r="E227" s="66"/>
      <c r="F227" s="71"/>
      <c r="G227" s="226" t="s">
        <v>71</v>
      </c>
      <c r="H227" s="195">
        <v>193</v>
      </c>
      <c r="I227" s="149">
        <f>SUM(I228+I234+I238+I242+I246+I250+I253)</f>
        <v>0</v>
      </c>
      <c r="J227" s="150">
        <f>SUM(J228+J234+J238+J242+J246+J250+J253)</f>
        <v>0</v>
      </c>
      <c r="K227" s="151">
        <f>SUM(K228+K234+K238+K242+K246+K250+K253)</f>
        <v>0</v>
      </c>
      <c r="L227" s="151">
        <f>SUM(L228+L234+L238+L242+L246+L250+L253)</f>
        <v>0</v>
      </c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</row>
    <row r="228" spans="1:27" ht="27" customHeight="1">
      <c r="A228" s="30">
        <v>3</v>
      </c>
      <c r="B228" s="47">
        <v>2</v>
      </c>
      <c r="C228" s="47">
        <v>1</v>
      </c>
      <c r="D228" s="47">
        <v>1</v>
      </c>
      <c r="E228" s="47"/>
      <c r="F228" s="40"/>
      <c r="G228" s="58" t="s">
        <v>125</v>
      </c>
      <c r="H228" s="200">
        <v>194</v>
      </c>
      <c r="I228" s="127">
        <f>I229</f>
        <v>0</v>
      </c>
      <c r="J228" s="128">
        <f>J229</f>
        <v>0</v>
      </c>
      <c r="K228" s="129">
        <f>K229</f>
        <v>0</v>
      </c>
      <c r="L228" s="129">
        <f>L229</f>
        <v>0</v>
      </c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</row>
    <row r="229" spans="1:27" ht="27" customHeight="1">
      <c r="A229" s="30">
        <v>3</v>
      </c>
      <c r="B229" s="30">
        <v>2</v>
      </c>
      <c r="C229" s="47">
        <v>1</v>
      </c>
      <c r="D229" s="47">
        <v>1</v>
      </c>
      <c r="E229" s="47">
        <v>1</v>
      </c>
      <c r="F229" s="40"/>
      <c r="G229" s="58" t="s">
        <v>125</v>
      </c>
      <c r="H229" s="195">
        <v>195</v>
      </c>
      <c r="I229" s="127">
        <f>SUM(I230:I233)</f>
        <v>0</v>
      </c>
      <c r="J229" s="128">
        <f>SUM(J230:J233)</f>
        <v>0</v>
      </c>
      <c r="K229" s="129">
        <f>SUM(K230:K233)</f>
        <v>0</v>
      </c>
      <c r="L229" s="129">
        <f>SUM(L230:L233)</f>
        <v>0</v>
      </c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</row>
    <row r="230" spans="1:27" ht="14.25" customHeight="1">
      <c r="A230" s="43">
        <v>3</v>
      </c>
      <c r="B230" s="43">
        <v>2</v>
      </c>
      <c r="C230" s="66">
        <v>1</v>
      </c>
      <c r="D230" s="66">
        <v>1</v>
      </c>
      <c r="E230" s="66">
        <v>1</v>
      </c>
      <c r="F230" s="71">
        <v>1</v>
      </c>
      <c r="G230" s="67" t="s">
        <v>13</v>
      </c>
      <c r="H230" s="200">
        <v>196</v>
      </c>
      <c r="I230" s="117"/>
      <c r="J230" s="117"/>
      <c r="K230" s="117"/>
      <c r="L230" s="132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</row>
    <row r="231" spans="1:27" ht="15" customHeight="1">
      <c r="A231" s="30">
        <v>3</v>
      </c>
      <c r="B231" s="47">
        <v>2</v>
      </c>
      <c r="C231" s="47">
        <v>1</v>
      </c>
      <c r="D231" s="47">
        <v>1</v>
      </c>
      <c r="E231" s="47">
        <v>1</v>
      </c>
      <c r="F231" s="40">
        <v>2</v>
      </c>
      <c r="G231" s="58" t="s">
        <v>83</v>
      </c>
      <c r="H231" s="195">
        <v>197</v>
      </c>
      <c r="I231" s="117"/>
      <c r="J231" s="117"/>
      <c r="K231" s="117"/>
      <c r="L231" s="11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</row>
    <row r="232" spans="1:27" ht="14.25" customHeight="1">
      <c r="A232" s="43">
        <v>3</v>
      </c>
      <c r="B232" s="65">
        <v>2</v>
      </c>
      <c r="C232" s="66">
        <v>1</v>
      </c>
      <c r="D232" s="66">
        <v>1</v>
      </c>
      <c r="E232" s="66">
        <v>1</v>
      </c>
      <c r="F232" s="71">
        <v>3</v>
      </c>
      <c r="G232" s="67" t="s">
        <v>170</v>
      </c>
      <c r="H232" s="200">
        <v>198</v>
      </c>
      <c r="I232" s="117"/>
      <c r="J232" s="117"/>
      <c r="K232" s="117"/>
      <c r="L232" s="116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</row>
    <row r="233" spans="1:27" ht="14.25" customHeight="1">
      <c r="A233" s="43">
        <v>3</v>
      </c>
      <c r="B233" s="65">
        <v>2</v>
      </c>
      <c r="C233" s="66">
        <v>1</v>
      </c>
      <c r="D233" s="66">
        <v>1</v>
      </c>
      <c r="E233" s="66">
        <v>1</v>
      </c>
      <c r="F233" s="71">
        <v>4</v>
      </c>
      <c r="G233" s="67" t="s">
        <v>169</v>
      </c>
      <c r="H233" s="200">
        <v>199</v>
      </c>
      <c r="I233" s="117"/>
      <c r="J233" s="116"/>
      <c r="K233" s="117"/>
      <c r="L233" s="132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</row>
    <row r="234" spans="1:27" ht="27" customHeight="1">
      <c r="A234" s="30">
        <v>3</v>
      </c>
      <c r="B234" s="47">
        <v>2</v>
      </c>
      <c r="C234" s="47">
        <v>1</v>
      </c>
      <c r="D234" s="47">
        <v>2</v>
      </c>
      <c r="E234" s="47"/>
      <c r="F234" s="40"/>
      <c r="G234" s="58" t="s">
        <v>72</v>
      </c>
      <c r="H234" s="200">
        <v>200</v>
      </c>
      <c r="I234" s="127">
        <f>I235</f>
        <v>0</v>
      </c>
      <c r="J234" s="128">
        <f>J235</f>
        <v>0</v>
      </c>
      <c r="K234" s="129">
        <f>K235</f>
        <v>0</v>
      </c>
      <c r="L234" s="129">
        <f>L235</f>
        <v>0</v>
      </c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</row>
    <row r="235" spans="1:27" ht="27" customHeight="1">
      <c r="A235" s="30">
        <v>3</v>
      </c>
      <c r="B235" s="47">
        <v>2</v>
      </c>
      <c r="C235" s="47">
        <v>1</v>
      </c>
      <c r="D235" s="47">
        <v>2</v>
      </c>
      <c r="E235" s="47">
        <v>1</v>
      </c>
      <c r="F235" s="40"/>
      <c r="G235" s="58" t="s">
        <v>72</v>
      </c>
      <c r="H235" s="200">
        <v>201</v>
      </c>
      <c r="I235" s="127">
        <f>SUM(I236:I237)</f>
        <v>0</v>
      </c>
      <c r="J235" s="128">
        <f>SUM(J236:J237)</f>
        <v>0</v>
      </c>
      <c r="K235" s="129">
        <f>SUM(K236:K237)</f>
        <v>0</v>
      </c>
      <c r="L235" s="129">
        <f>SUM(L236:L237)</f>
        <v>0</v>
      </c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</row>
    <row r="236" spans="1:27" ht="14.25" customHeight="1">
      <c r="A236" s="43">
        <v>3</v>
      </c>
      <c r="B236" s="65">
        <v>2</v>
      </c>
      <c r="C236" s="66">
        <v>1</v>
      </c>
      <c r="D236" s="66">
        <v>2</v>
      </c>
      <c r="E236" s="66">
        <v>1</v>
      </c>
      <c r="F236" s="71">
        <v>1</v>
      </c>
      <c r="G236" s="67" t="s">
        <v>73</v>
      </c>
      <c r="H236" s="200">
        <v>202</v>
      </c>
      <c r="I236" s="117"/>
      <c r="J236" s="117"/>
      <c r="K236" s="117"/>
      <c r="L236" s="11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</row>
    <row r="237" spans="1:27" ht="13.5" customHeight="1">
      <c r="A237" s="30">
        <v>3</v>
      </c>
      <c r="B237" s="47">
        <v>2</v>
      </c>
      <c r="C237" s="47">
        <v>1</v>
      </c>
      <c r="D237" s="47">
        <v>2</v>
      </c>
      <c r="E237" s="47">
        <v>1</v>
      </c>
      <c r="F237" s="40">
        <v>2</v>
      </c>
      <c r="G237" s="58" t="s">
        <v>74</v>
      </c>
      <c r="H237" s="200">
        <v>203</v>
      </c>
      <c r="I237" s="117"/>
      <c r="J237" s="117"/>
      <c r="K237" s="117"/>
      <c r="L237" s="11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</row>
    <row r="238" spans="1:27" ht="14.25" customHeight="1">
      <c r="A238" s="46">
        <v>3</v>
      </c>
      <c r="B238" s="53">
        <v>2</v>
      </c>
      <c r="C238" s="53">
        <v>1</v>
      </c>
      <c r="D238" s="53">
        <v>3</v>
      </c>
      <c r="E238" s="53"/>
      <c r="F238" s="33"/>
      <c r="G238" s="63" t="s">
        <v>127</v>
      </c>
      <c r="H238" s="200">
        <v>204</v>
      </c>
      <c r="I238" s="123">
        <f>I239</f>
        <v>0</v>
      </c>
      <c r="J238" s="124">
        <f>J239</f>
        <v>0</v>
      </c>
      <c r="K238" s="125">
        <f>K239</f>
        <v>0</v>
      </c>
      <c r="L238" s="125">
        <f>L239</f>
        <v>0</v>
      </c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</row>
    <row r="239" spans="1:27" ht="15" customHeight="1">
      <c r="A239" s="30">
        <v>3</v>
      </c>
      <c r="B239" s="47">
        <v>2</v>
      </c>
      <c r="C239" s="47">
        <v>1</v>
      </c>
      <c r="D239" s="47">
        <v>3</v>
      </c>
      <c r="E239" s="47">
        <v>1</v>
      </c>
      <c r="F239" s="40"/>
      <c r="G239" s="58" t="s">
        <v>127</v>
      </c>
      <c r="H239" s="200">
        <v>205</v>
      </c>
      <c r="I239" s="127">
        <f>I240+I241</f>
        <v>0</v>
      </c>
      <c r="J239" s="127">
        <f>J240+J241</f>
        <v>0</v>
      </c>
      <c r="K239" s="127">
        <f>K240+K241</f>
        <v>0</v>
      </c>
      <c r="L239" s="127">
        <f>L240+L241</f>
        <v>0</v>
      </c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</row>
    <row r="240" spans="1:27" ht="15" customHeight="1">
      <c r="A240" s="30">
        <v>3</v>
      </c>
      <c r="B240" s="47">
        <v>2</v>
      </c>
      <c r="C240" s="47">
        <v>1</v>
      </c>
      <c r="D240" s="47">
        <v>3</v>
      </c>
      <c r="E240" s="47">
        <v>1</v>
      </c>
      <c r="F240" s="40">
        <v>1</v>
      </c>
      <c r="G240" s="58" t="s">
        <v>76</v>
      </c>
      <c r="H240" s="200">
        <v>206</v>
      </c>
      <c r="I240" s="117"/>
      <c r="J240" s="117"/>
      <c r="K240" s="117"/>
      <c r="L240" s="11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</row>
    <row r="241" spans="1:27" ht="13.5" customHeight="1">
      <c r="A241" s="30">
        <v>3</v>
      </c>
      <c r="B241" s="47">
        <v>2</v>
      </c>
      <c r="C241" s="47">
        <v>1</v>
      </c>
      <c r="D241" s="47">
        <v>3</v>
      </c>
      <c r="E241" s="47">
        <v>1</v>
      </c>
      <c r="F241" s="40">
        <v>2</v>
      </c>
      <c r="G241" s="58" t="s">
        <v>77</v>
      </c>
      <c r="H241" s="200">
        <v>207</v>
      </c>
      <c r="I241" s="132"/>
      <c r="J241" s="122"/>
      <c r="K241" s="132"/>
      <c r="L241" s="132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</row>
    <row r="242" spans="1:27" ht="13.5" customHeight="1">
      <c r="A242" s="30">
        <v>3</v>
      </c>
      <c r="B242" s="47">
        <v>2</v>
      </c>
      <c r="C242" s="47">
        <v>1</v>
      </c>
      <c r="D242" s="47">
        <v>4</v>
      </c>
      <c r="E242" s="47"/>
      <c r="F242" s="40"/>
      <c r="G242" s="58" t="s">
        <v>75</v>
      </c>
      <c r="H242" s="200">
        <v>208</v>
      </c>
      <c r="I242" s="127">
        <f>I243</f>
        <v>0</v>
      </c>
      <c r="J242" s="129">
        <f>J243</f>
        <v>0</v>
      </c>
      <c r="K242" s="127">
        <f>K243</f>
        <v>0</v>
      </c>
      <c r="L242" s="129">
        <f>L243</f>
        <v>0</v>
      </c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</row>
    <row r="243" spans="1:27" ht="12.75" customHeight="1">
      <c r="A243" s="46">
        <v>3</v>
      </c>
      <c r="B243" s="53">
        <v>2</v>
      </c>
      <c r="C243" s="53">
        <v>1</v>
      </c>
      <c r="D243" s="53">
        <v>4</v>
      </c>
      <c r="E243" s="53">
        <v>1</v>
      </c>
      <c r="F243" s="33"/>
      <c r="G243" s="63" t="s">
        <v>75</v>
      </c>
      <c r="H243" s="200">
        <v>209</v>
      </c>
      <c r="I243" s="123">
        <f>SUM(I244:I245)</f>
        <v>0</v>
      </c>
      <c r="J243" s="124">
        <f>SUM(J244:J245)</f>
        <v>0</v>
      </c>
      <c r="K243" s="125">
        <f>SUM(K244:K245)</f>
        <v>0</v>
      </c>
      <c r="L243" s="125">
        <f>SUM(L244:L245)</f>
        <v>0</v>
      </c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</row>
    <row r="244" spans="1:27" ht="14.25" customHeight="1">
      <c r="A244" s="30">
        <v>3</v>
      </c>
      <c r="B244" s="47">
        <v>2</v>
      </c>
      <c r="C244" s="47">
        <v>1</v>
      </c>
      <c r="D244" s="47">
        <v>4</v>
      </c>
      <c r="E244" s="47">
        <v>1</v>
      </c>
      <c r="F244" s="40">
        <v>1</v>
      </c>
      <c r="G244" s="58" t="s">
        <v>76</v>
      </c>
      <c r="H244" s="200">
        <v>210</v>
      </c>
      <c r="I244" s="117"/>
      <c r="J244" s="117"/>
      <c r="K244" s="117"/>
      <c r="L244" s="11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</row>
    <row r="245" spans="1:27" ht="13.5" customHeight="1">
      <c r="A245" s="30">
        <v>3</v>
      </c>
      <c r="B245" s="47">
        <v>2</v>
      </c>
      <c r="C245" s="47">
        <v>1</v>
      </c>
      <c r="D245" s="47">
        <v>4</v>
      </c>
      <c r="E245" s="47">
        <v>1</v>
      </c>
      <c r="F245" s="40">
        <v>2</v>
      </c>
      <c r="G245" s="58" t="s">
        <v>77</v>
      </c>
      <c r="H245" s="200">
        <v>211</v>
      </c>
      <c r="I245" s="117"/>
      <c r="J245" s="117"/>
      <c r="K245" s="117"/>
      <c r="L245" s="11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</row>
    <row r="246" spans="1:27" ht="26.4">
      <c r="A246" s="30">
        <v>3</v>
      </c>
      <c r="B246" s="47">
        <v>2</v>
      </c>
      <c r="C246" s="47">
        <v>1</v>
      </c>
      <c r="D246" s="47">
        <v>5</v>
      </c>
      <c r="E246" s="47"/>
      <c r="F246" s="40"/>
      <c r="G246" s="58" t="s">
        <v>78</v>
      </c>
      <c r="H246" s="200">
        <v>212</v>
      </c>
      <c r="I246" s="127">
        <f>I248</f>
        <v>0</v>
      </c>
      <c r="J246" s="128">
        <f>J248</f>
        <v>0</v>
      </c>
      <c r="K246" s="129">
        <f>K248</f>
        <v>0</v>
      </c>
      <c r="L246" s="129">
        <f>L248</f>
        <v>0</v>
      </c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</row>
    <row r="247" spans="1:27">
      <c r="A247" s="423">
        <v>1</v>
      </c>
      <c r="B247" s="424"/>
      <c r="C247" s="424"/>
      <c r="D247" s="424"/>
      <c r="E247" s="424"/>
      <c r="F247" s="425"/>
      <c r="G247" s="220">
        <v>2</v>
      </c>
      <c r="H247" s="217">
        <v>3</v>
      </c>
      <c r="I247" s="215">
        <v>4</v>
      </c>
      <c r="J247" s="216">
        <v>5</v>
      </c>
      <c r="K247" s="217">
        <v>6</v>
      </c>
      <c r="L247" s="217">
        <v>7</v>
      </c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</row>
    <row r="248" spans="1:27" ht="30.75" customHeight="1">
      <c r="A248" s="30">
        <v>3</v>
      </c>
      <c r="B248" s="47">
        <v>2</v>
      </c>
      <c r="C248" s="47">
        <v>1</v>
      </c>
      <c r="D248" s="47">
        <v>5</v>
      </c>
      <c r="E248" s="47">
        <v>1</v>
      </c>
      <c r="F248" s="40"/>
      <c r="G248" s="58" t="s">
        <v>78</v>
      </c>
      <c r="H248" s="200">
        <v>213</v>
      </c>
      <c r="I248" s="129">
        <f>I249</f>
        <v>0</v>
      </c>
      <c r="J248" s="128">
        <f>J249</f>
        <v>0</v>
      </c>
      <c r="K248" s="129">
        <f>K249</f>
        <v>0</v>
      </c>
      <c r="L248" s="129">
        <f>L249</f>
        <v>0</v>
      </c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</row>
    <row r="249" spans="1:27" ht="26.4">
      <c r="A249" s="65">
        <v>3</v>
      </c>
      <c r="B249" s="66">
        <v>2</v>
      </c>
      <c r="C249" s="66">
        <v>1</v>
      </c>
      <c r="D249" s="66">
        <v>5</v>
      </c>
      <c r="E249" s="66">
        <v>1</v>
      </c>
      <c r="F249" s="71">
        <v>1</v>
      </c>
      <c r="G249" s="67" t="s">
        <v>78</v>
      </c>
      <c r="H249" s="200">
        <v>214</v>
      </c>
      <c r="I249" s="132"/>
      <c r="J249" s="132"/>
      <c r="K249" s="132"/>
      <c r="L249" s="132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</row>
    <row r="250" spans="1:27">
      <c r="A250" s="30">
        <v>3</v>
      </c>
      <c r="B250" s="47">
        <v>2</v>
      </c>
      <c r="C250" s="47">
        <v>1</v>
      </c>
      <c r="D250" s="47">
        <v>6</v>
      </c>
      <c r="E250" s="47"/>
      <c r="F250" s="40"/>
      <c r="G250" s="58" t="s">
        <v>128</v>
      </c>
      <c r="H250" s="201">
        <v>215</v>
      </c>
      <c r="I250" s="127">
        <f>I251</f>
        <v>0</v>
      </c>
      <c r="J250" s="128">
        <f t="shared" ref="J250:L251" si="23">J251</f>
        <v>0</v>
      </c>
      <c r="K250" s="129">
        <f t="shared" si="23"/>
        <v>0</v>
      </c>
      <c r="L250" s="129">
        <f t="shared" si="23"/>
        <v>0</v>
      </c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</row>
    <row r="251" spans="1:27">
      <c r="A251" s="30">
        <v>3</v>
      </c>
      <c r="B251" s="30">
        <v>2</v>
      </c>
      <c r="C251" s="47">
        <v>1</v>
      </c>
      <c r="D251" s="47">
        <v>6</v>
      </c>
      <c r="E251" s="47">
        <v>1</v>
      </c>
      <c r="F251" s="40"/>
      <c r="G251" s="58" t="s">
        <v>128</v>
      </c>
      <c r="H251" s="200">
        <v>216</v>
      </c>
      <c r="I251" s="127">
        <f>I252</f>
        <v>0</v>
      </c>
      <c r="J251" s="128">
        <f t="shared" si="23"/>
        <v>0</v>
      </c>
      <c r="K251" s="129">
        <f t="shared" si="23"/>
        <v>0</v>
      </c>
      <c r="L251" s="129">
        <f t="shared" si="23"/>
        <v>0</v>
      </c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</row>
    <row r="252" spans="1:27" ht="15.75" customHeight="1">
      <c r="A252" s="95">
        <v>3</v>
      </c>
      <c r="B252" s="95">
        <v>2</v>
      </c>
      <c r="C252" s="48">
        <v>1</v>
      </c>
      <c r="D252" s="48">
        <v>6</v>
      </c>
      <c r="E252" s="48">
        <v>1</v>
      </c>
      <c r="F252" s="36">
        <v>1</v>
      </c>
      <c r="G252" s="59" t="s">
        <v>128</v>
      </c>
      <c r="H252" s="201">
        <v>217</v>
      </c>
      <c r="I252" s="132"/>
      <c r="J252" s="132"/>
      <c r="K252" s="132"/>
      <c r="L252" s="132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</row>
    <row r="253" spans="1:27" ht="13.5" customHeight="1">
      <c r="A253" s="30">
        <v>3</v>
      </c>
      <c r="B253" s="30">
        <v>2</v>
      </c>
      <c r="C253" s="47">
        <v>1</v>
      </c>
      <c r="D253" s="47">
        <v>7</v>
      </c>
      <c r="E253" s="47"/>
      <c r="F253" s="40"/>
      <c r="G253" s="58" t="s">
        <v>129</v>
      </c>
      <c r="H253" s="200">
        <v>218</v>
      </c>
      <c r="I253" s="127">
        <f>I254</f>
        <v>0</v>
      </c>
      <c r="J253" s="128">
        <f>J254</f>
        <v>0</v>
      </c>
      <c r="K253" s="129">
        <f>K254</f>
        <v>0</v>
      </c>
      <c r="L253" s="129">
        <f>L254</f>
        <v>0</v>
      </c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</row>
    <row r="254" spans="1:27">
      <c r="A254" s="30">
        <v>3</v>
      </c>
      <c r="B254" s="47">
        <v>2</v>
      </c>
      <c r="C254" s="47">
        <v>1</v>
      </c>
      <c r="D254" s="47">
        <v>7</v>
      </c>
      <c r="E254" s="47">
        <v>1</v>
      </c>
      <c r="F254" s="40"/>
      <c r="G254" s="58" t="s">
        <v>129</v>
      </c>
      <c r="H254" s="201">
        <v>219</v>
      </c>
      <c r="I254" s="127">
        <f>I255+I256</f>
        <v>0</v>
      </c>
      <c r="J254" s="127">
        <f>J255+J256</f>
        <v>0</v>
      </c>
      <c r="K254" s="127">
        <f>K255+K256</f>
        <v>0</v>
      </c>
      <c r="L254" s="127">
        <f>L255+L256</f>
        <v>0</v>
      </c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</row>
    <row r="255" spans="1:27" ht="15" customHeight="1">
      <c r="A255" s="30">
        <v>3</v>
      </c>
      <c r="B255" s="47">
        <v>2</v>
      </c>
      <c r="C255" s="47">
        <v>1</v>
      </c>
      <c r="D255" s="47">
        <v>7</v>
      </c>
      <c r="E255" s="47">
        <v>1</v>
      </c>
      <c r="F255" s="40">
        <v>1</v>
      </c>
      <c r="G255" s="58" t="s">
        <v>76</v>
      </c>
      <c r="H255" s="200">
        <v>220</v>
      </c>
      <c r="I255" s="132"/>
      <c r="J255" s="132"/>
      <c r="K255" s="132"/>
      <c r="L255" s="132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</row>
    <row r="256" spans="1:27" ht="15" customHeight="1">
      <c r="A256" s="30">
        <v>3</v>
      </c>
      <c r="B256" s="47">
        <v>2</v>
      </c>
      <c r="C256" s="47">
        <v>1</v>
      </c>
      <c r="D256" s="47">
        <v>7</v>
      </c>
      <c r="E256" s="47">
        <v>1</v>
      </c>
      <c r="F256" s="40">
        <v>2</v>
      </c>
      <c r="G256" s="58" t="s">
        <v>77</v>
      </c>
      <c r="H256" s="201">
        <v>221</v>
      </c>
      <c r="I256" s="117"/>
      <c r="J256" s="117"/>
      <c r="K256" s="117"/>
      <c r="L256" s="11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</row>
    <row r="257" spans="1:27" ht="12" customHeight="1">
      <c r="A257" s="85">
        <v>3</v>
      </c>
      <c r="B257" s="84">
        <v>2</v>
      </c>
      <c r="C257" s="84">
        <v>2</v>
      </c>
      <c r="D257" s="49"/>
      <c r="E257" s="49"/>
      <c r="F257" s="81"/>
      <c r="G257" s="224" t="s">
        <v>79</v>
      </c>
      <c r="H257" s="200">
        <v>222</v>
      </c>
      <c r="I257" s="127">
        <f>SUM(I258+I264+I268+I272+I276+I279+I282)</f>
        <v>0</v>
      </c>
      <c r="J257" s="128">
        <f>SUM(J258+J264+J268+J272+J276+J279+J282)</f>
        <v>0</v>
      </c>
      <c r="K257" s="129">
        <f>SUM(K258+K264+K268+K272+K276+K279+K282)</f>
        <v>0</v>
      </c>
      <c r="L257" s="127">
        <f>SUM(L258+L264+L268+L272+L276+L279+L282)</f>
        <v>0</v>
      </c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</row>
    <row r="258" spans="1:27" ht="26.4">
      <c r="A258" s="30">
        <v>3</v>
      </c>
      <c r="B258" s="47">
        <v>2</v>
      </c>
      <c r="C258" s="47">
        <v>2</v>
      </c>
      <c r="D258" s="47">
        <v>1</v>
      </c>
      <c r="E258" s="47"/>
      <c r="F258" s="40"/>
      <c r="G258" s="58" t="s">
        <v>12</v>
      </c>
      <c r="H258" s="201">
        <v>223</v>
      </c>
      <c r="I258" s="127">
        <f>I259</f>
        <v>0</v>
      </c>
      <c r="J258" s="128">
        <f>J259</f>
        <v>0</v>
      </c>
      <c r="K258" s="129">
        <f>K259</f>
        <v>0</v>
      </c>
      <c r="L258" s="127">
        <f>L259</f>
        <v>0</v>
      </c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</row>
    <row r="259" spans="1:27" ht="26.4">
      <c r="A259" s="31">
        <v>3</v>
      </c>
      <c r="B259" s="30">
        <v>2</v>
      </c>
      <c r="C259" s="47">
        <v>2</v>
      </c>
      <c r="D259" s="47">
        <v>1</v>
      </c>
      <c r="E259" s="47">
        <v>1</v>
      </c>
      <c r="F259" s="40"/>
      <c r="G259" s="58" t="s">
        <v>130</v>
      </c>
      <c r="H259" s="200">
        <v>224</v>
      </c>
      <c r="I259" s="127">
        <f>SUM(I260:I263)</f>
        <v>0</v>
      </c>
      <c r="J259" s="127">
        <f>SUM(J260:J263)</f>
        <v>0</v>
      </c>
      <c r="K259" s="127">
        <f>SUM(K260:K263)</f>
        <v>0</v>
      </c>
      <c r="L259" s="127">
        <f>SUM(L260:L263)</f>
        <v>0</v>
      </c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</row>
    <row r="260" spans="1:27">
      <c r="A260" s="31">
        <v>3</v>
      </c>
      <c r="B260" s="30">
        <v>2</v>
      </c>
      <c r="C260" s="47">
        <v>2</v>
      </c>
      <c r="D260" s="47">
        <v>1</v>
      </c>
      <c r="E260" s="47">
        <v>1</v>
      </c>
      <c r="F260" s="40">
        <v>1</v>
      </c>
      <c r="G260" s="58" t="s">
        <v>13</v>
      </c>
      <c r="H260" s="201">
        <v>225</v>
      </c>
      <c r="I260" s="117"/>
      <c r="J260" s="117"/>
      <c r="K260" s="117"/>
      <c r="L260" s="11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</row>
    <row r="261" spans="1:27" ht="18" customHeight="1">
      <c r="A261" s="64">
        <v>3</v>
      </c>
      <c r="B261" s="46">
        <v>2</v>
      </c>
      <c r="C261" s="53">
        <v>2</v>
      </c>
      <c r="D261" s="53">
        <v>1</v>
      </c>
      <c r="E261" s="53">
        <v>1</v>
      </c>
      <c r="F261" s="33">
        <v>2</v>
      </c>
      <c r="G261" s="165" t="s">
        <v>83</v>
      </c>
      <c r="H261" s="200">
        <v>226</v>
      </c>
      <c r="I261" s="117"/>
      <c r="J261" s="117"/>
      <c r="K261" s="117"/>
      <c r="L261" s="11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</row>
    <row r="262" spans="1:27" ht="15" customHeight="1">
      <c r="A262" s="31">
        <v>3</v>
      </c>
      <c r="B262" s="30">
        <v>2</v>
      </c>
      <c r="C262" s="47">
        <v>2</v>
      </c>
      <c r="D262" s="47">
        <v>1</v>
      </c>
      <c r="E262" s="47">
        <v>1</v>
      </c>
      <c r="F262" s="40">
        <v>3</v>
      </c>
      <c r="G262" s="58" t="s">
        <v>170</v>
      </c>
      <c r="H262" s="201">
        <v>227</v>
      </c>
      <c r="I262" s="117"/>
      <c r="J262" s="117"/>
      <c r="K262" s="117"/>
      <c r="L262" s="11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</row>
    <row r="263" spans="1:27" ht="15" customHeight="1">
      <c r="A263" s="31">
        <v>3</v>
      </c>
      <c r="B263" s="30">
        <v>2</v>
      </c>
      <c r="C263" s="47">
        <v>2</v>
      </c>
      <c r="D263" s="47">
        <v>1</v>
      </c>
      <c r="E263" s="47">
        <v>1</v>
      </c>
      <c r="F263" s="40">
        <v>4</v>
      </c>
      <c r="G263" s="58" t="s">
        <v>169</v>
      </c>
      <c r="H263" s="200">
        <v>228</v>
      </c>
      <c r="I263" s="117"/>
      <c r="J263" s="116"/>
      <c r="K263" s="117"/>
      <c r="L263" s="11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</row>
    <row r="264" spans="1:27" ht="26.4">
      <c r="A264" s="31">
        <v>3</v>
      </c>
      <c r="B264" s="30">
        <v>2</v>
      </c>
      <c r="C264" s="47">
        <v>2</v>
      </c>
      <c r="D264" s="47">
        <v>2</v>
      </c>
      <c r="E264" s="47"/>
      <c r="F264" s="40"/>
      <c r="G264" s="58" t="s">
        <v>72</v>
      </c>
      <c r="H264" s="201">
        <v>229</v>
      </c>
      <c r="I264" s="127">
        <f>I265</f>
        <v>0</v>
      </c>
      <c r="J264" s="129">
        <f>J265</f>
        <v>0</v>
      </c>
      <c r="K264" s="127">
        <f>K265</f>
        <v>0</v>
      </c>
      <c r="L264" s="129">
        <f>L265</f>
        <v>0</v>
      </c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</row>
    <row r="265" spans="1:27" ht="26.4">
      <c r="A265" s="30">
        <v>3</v>
      </c>
      <c r="B265" s="47">
        <v>2</v>
      </c>
      <c r="C265" s="53">
        <v>2</v>
      </c>
      <c r="D265" s="53">
        <v>2</v>
      </c>
      <c r="E265" s="53">
        <v>1</v>
      </c>
      <c r="F265" s="33"/>
      <c r="G265" s="63" t="s">
        <v>72</v>
      </c>
      <c r="H265" s="200">
        <v>230</v>
      </c>
      <c r="I265" s="123">
        <f>SUM(I266:I267)</f>
        <v>0</v>
      </c>
      <c r="J265" s="124">
        <f>SUM(J266:J267)</f>
        <v>0</v>
      </c>
      <c r="K265" s="125">
        <f>SUM(K266:K267)</f>
        <v>0</v>
      </c>
      <c r="L265" s="125">
        <f>SUM(L266:L267)</f>
        <v>0</v>
      </c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</row>
    <row r="266" spans="1:27">
      <c r="A266" s="30">
        <v>3</v>
      </c>
      <c r="B266" s="47">
        <v>2</v>
      </c>
      <c r="C266" s="47">
        <v>2</v>
      </c>
      <c r="D266" s="47">
        <v>2</v>
      </c>
      <c r="E266" s="47">
        <v>1</v>
      </c>
      <c r="F266" s="40">
        <v>1</v>
      </c>
      <c r="G266" s="58" t="s">
        <v>73</v>
      </c>
      <c r="H266" s="201">
        <v>231</v>
      </c>
      <c r="I266" s="117"/>
      <c r="J266" s="117"/>
      <c r="K266" s="117"/>
      <c r="L266" s="11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</row>
    <row r="267" spans="1:27">
      <c r="A267" s="30">
        <v>3</v>
      </c>
      <c r="B267" s="47">
        <v>2</v>
      </c>
      <c r="C267" s="47">
        <v>2</v>
      </c>
      <c r="D267" s="47">
        <v>2</v>
      </c>
      <c r="E267" s="47">
        <v>1</v>
      </c>
      <c r="F267" s="40">
        <v>2</v>
      </c>
      <c r="G267" s="30" t="s">
        <v>74</v>
      </c>
      <c r="H267" s="200">
        <v>232</v>
      </c>
      <c r="I267" s="117"/>
      <c r="J267" s="117"/>
      <c r="K267" s="117"/>
      <c r="L267" s="11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</row>
    <row r="268" spans="1:27">
      <c r="A268" s="30">
        <v>3</v>
      </c>
      <c r="B268" s="47">
        <v>2</v>
      </c>
      <c r="C268" s="47">
        <v>2</v>
      </c>
      <c r="D268" s="47">
        <v>3</v>
      </c>
      <c r="E268" s="47"/>
      <c r="F268" s="40"/>
      <c r="G268" s="58" t="s">
        <v>127</v>
      </c>
      <c r="H268" s="201">
        <v>233</v>
      </c>
      <c r="I268" s="127">
        <f>I269</f>
        <v>0</v>
      </c>
      <c r="J268" s="128">
        <f>J269</f>
        <v>0</v>
      </c>
      <c r="K268" s="129">
        <f>K269</f>
        <v>0</v>
      </c>
      <c r="L268" s="129">
        <f>L269</f>
        <v>0</v>
      </c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</row>
    <row r="269" spans="1:27" ht="14.25" customHeight="1">
      <c r="A269" s="46">
        <v>3</v>
      </c>
      <c r="B269" s="47">
        <v>2</v>
      </c>
      <c r="C269" s="47">
        <v>2</v>
      </c>
      <c r="D269" s="47">
        <v>3</v>
      </c>
      <c r="E269" s="47">
        <v>1</v>
      </c>
      <c r="F269" s="40"/>
      <c r="G269" s="58" t="s">
        <v>127</v>
      </c>
      <c r="H269" s="200">
        <v>234</v>
      </c>
      <c r="I269" s="127">
        <f>I270+I271</f>
        <v>0</v>
      </c>
      <c r="J269" s="127">
        <f>J270+J271</f>
        <v>0</v>
      </c>
      <c r="K269" s="127">
        <f>K270+K271</f>
        <v>0</v>
      </c>
      <c r="L269" s="127">
        <f>L270+L271</f>
        <v>0</v>
      </c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</row>
    <row r="270" spans="1:27" ht="14.25" customHeight="1">
      <c r="A270" s="46">
        <v>3</v>
      </c>
      <c r="B270" s="47">
        <v>2</v>
      </c>
      <c r="C270" s="47">
        <v>2</v>
      </c>
      <c r="D270" s="47">
        <v>3</v>
      </c>
      <c r="E270" s="47">
        <v>1</v>
      </c>
      <c r="F270" s="40">
        <v>1</v>
      </c>
      <c r="G270" s="58" t="s">
        <v>76</v>
      </c>
      <c r="H270" s="201">
        <v>235</v>
      </c>
      <c r="I270" s="130"/>
      <c r="J270" s="122"/>
      <c r="K270" s="121"/>
      <c r="L270" s="116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</row>
    <row r="271" spans="1:27" ht="14.25" customHeight="1">
      <c r="A271" s="46">
        <v>3</v>
      </c>
      <c r="B271" s="47">
        <v>2</v>
      </c>
      <c r="C271" s="47">
        <v>2</v>
      </c>
      <c r="D271" s="47">
        <v>3</v>
      </c>
      <c r="E271" s="47">
        <v>1</v>
      </c>
      <c r="F271" s="40">
        <v>2</v>
      </c>
      <c r="G271" s="58" t="s">
        <v>77</v>
      </c>
      <c r="H271" s="200">
        <v>236</v>
      </c>
      <c r="I271" s="130"/>
      <c r="J271" s="116"/>
      <c r="K271" s="121"/>
      <c r="L271" s="132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</row>
    <row r="272" spans="1:27" ht="14.25" customHeight="1">
      <c r="A272" s="30">
        <v>3</v>
      </c>
      <c r="B272" s="47">
        <v>2</v>
      </c>
      <c r="C272" s="47">
        <v>2</v>
      </c>
      <c r="D272" s="47">
        <v>4</v>
      </c>
      <c r="E272" s="47"/>
      <c r="F272" s="40"/>
      <c r="G272" s="58" t="s">
        <v>75</v>
      </c>
      <c r="H272" s="201">
        <v>237</v>
      </c>
      <c r="I272" s="127">
        <f>I273</f>
        <v>0</v>
      </c>
      <c r="J272" s="128">
        <f>J273</f>
        <v>0</v>
      </c>
      <c r="K272" s="129">
        <f>K273</f>
        <v>0</v>
      </c>
      <c r="L272" s="129">
        <f>L273</f>
        <v>0</v>
      </c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</row>
    <row r="273" spans="1:27">
      <c r="A273" s="30">
        <v>3</v>
      </c>
      <c r="B273" s="47">
        <v>2</v>
      </c>
      <c r="C273" s="47">
        <v>2</v>
      </c>
      <c r="D273" s="47">
        <v>4</v>
      </c>
      <c r="E273" s="47">
        <v>1</v>
      </c>
      <c r="F273" s="40"/>
      <c r="G273" s="58" t="s">
        <v>75</v>
      </c>
      <c r="H273" s="200">
        <v>238</v>
      </c>
      <c r="I273" s="127">
        <f>SUM(I274:I275)</f>
        <v>0</v>
      </c>
      <c r="J273" s="128">
        <f>SUM(J274:J275)</f>
        <v>0</v>
      </c>
      <c r="K273" s="129">
        <f>SUM(K274:K275)</f>
        <v>0</v>
      </c>
      <c r="L273" s="129">
        <f>SUM(L274:L275)</f>
        <v>0</v>
      </c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</row>
    <row r="274" spans="1:27" ht="14.25" customHeight="1">
      <c r="A274" s="30">
        <v>3</v>
      </c>
      <c r="B274" s="47">
        <v>2</v>
      </c>
      <c r="C274" s="47">
        <v>2</v>
      </c>
      <c r="D274" s="47">
        <v>4</v>
      </c>
      <c r="E274" s="47">
        <v>1</v>
      </c>
      <c r="F274" s="40">
        <v>1</v>
      </c>
      <c r="G274" s="58" t="s">
        <v>76</v>
      </c>
      <c r="H274" s="201">
        <v>239</v>
      </c>
      <c r="I274" s="117"/>
      <c r="J274" s="117"/>
      <c r="K274" s="117"/>
      <c r="L274" s="11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</row>
    <row r="275" spans="1:27" ht="14.25" customHeight="1">
      <c r="A275" s="46">
        <v>3</v>
      </c>
      <c r="B275" s="53">
        <v>2</v>
      </c>
      <c r="C275" s="53">
        <v>2</v>
      </c>
      <c r="D275" s="53">
        <v>4</v>
      </c>
      <c r="E275" s="53">
        <v>1</v>
      </c>
      <c r="F275" s="33">
        <v>2</v>
      </c>
      <c r="G275" s="31" t="s">
        <v>77</v>
      </c>
      <c r="H275" s="200">
        <v>240</v>
      </c>
      <c r="I275" s="117"/>
      <c r="J275" s="117"/>
      <c r="K275" s="117"/>
      <c r="L275" s="11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</row>
    <row r="276" spans="1:27" ht="26.4">
      <c r="A276" s="30">
        <v>3</v>
      </c>
      <c r="B276" s="47">
        <v>2</v>
      </c>
      <c r="C276" s="47">
        <v>2</v>
      </c>
      <c r="D276" s="47">
        <v>5</v>
      </c>
      <c r="E276" s="47"/>
      <c r="F276" s="40"/>
      <c r="G276" s="58" t="s">
        <v>78</v>
      </c>
      <c r="H276" s="201">
        <v>241</v>
      </c>
      <c r="I276" s="127">
        <f>I277</f>
        <v>0</v>
      </c>
      <c r="J276" s="128">
        <f t="shared" ref="J276:L277" si="24">J277</f>
        <v>0</v>
      </c>
      <c r="K276" s="129">
        <f t="shared" si="24"/>
        <v>0</v>
      </c>
      <c r="L276" s="129">
        <f t="shared" si="24"/>
        <v>0</v>
      </c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</row>
    <row r="277" spans="1:27" ht="26.25" customHeight="1">
      <c r="A277" s="30">
        <v>3</v>
      </c>
      <c r="B277" s="47">
        <v>2</v>
      </c>
      <c r="C277" s="47">
        <v>2</v>
      </c>
      <c r="D277" s="47">
        <v>5</v>
      </c>
      <c r="E277" s="47">
        <v>1</v>
      </c>
      <c r="F277" s="40"/>
      <c r="G277" s="58" t="s">
        <v>78</v>
      </c>
      <c r="H277" s="200">
        <v>242</v>
      </c>
      <c r="I277" s="127">
        <f>I278</f>
        <v>0</v>
      </c>
      <c r="J277" s="128">
        <f t="shared" si="24"/>
        <v>0</v>
      </c>
      <c r="K277" s="128">
        <f t="shared" si="24"/>
        <v>0</v>
      </c>
      <c r="L277" s="129">
        <f t="shared" si="24"/>
        <v>0</v>
      </c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</row>
    <row r="278" spans="1:27" ht="27" customHeight="1">
      <c r="A278" s="42">
        <v>3</v>
      </c>
      <c r="B278" s="48">
        <v>2</v>
      </c>
      <c r="C278" s="48">
        <v>2</v>
      </c>
      <c r="D278" s="48">
        <v>5</v>
      </c>
      <c r="E278" s="48">
        <v>1</v>
      </c>
      <c r="F278" s="36">
        <v>1</v>
      </c>
      <c r="G278" s="59" t="s">
        <v>78</v>
      </c>
      <c r="H278" s="201">
        <v>243</v>
      </c>
      <c r="I278" s="132"/>
      <c r="J278" s="132"/>
      <c r="K278" s="132"/>
      <c r="L278" s="132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</row>
    <row r="279" spans="1:27" ht="13.5" customHeight="1">
      <c r="A279" s="30">
        <v>3</v>
      </c>
      <c r="B279" s="47">
        <v>2</v>
      </c>
      <c r="C279" s="47">
        <v>2</v>
      </c>
      <c r="D279" s="47">
        <v>6</v>
      </c>
      <c r="E279" s="47"/>
      <c r="F279" s="40"/>
      <c r="G279" s="58" t="s">
        <v>128</v>
      </c>
      <c r="H279" s="200">
        <v>244</v>
      </c>
      <c r="I279" s="127">
        <f>I280</f>
        <v>0</v>
      </c>
      <c r="J279" s="157">
        <f t="shared" ref="J279:L280" si="25">J280</f>
        <v>0</v>
      </c>
      <c r="K279" s="128">
        <f t="shared" si="25"/>
        <v>0</v>
      </c>
      <c r="L279" s="129">
        <f t="shared" si="25"/>
        <v>0</v>
      </c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</row>
    <row r="280" spans="1:27" ht="15" customHeight="1">
      <c r="A280" s="30">
        <v>3</v>
      </c>
      <c r="B280" s="47">
        <v>2</v>
      </c>
      <c r="C280" s="47">
        <v>2</v>
      </c>
      <c r="D280" s="47">
        <v>6</v>
      </c>
      <c r="E280" s="47">
        <v>1</v>
      </c>
      <c r="F280" s="40"/>
      <c r="G280" s="58" t="s">
        <v>128</v>
      </c>
      <c r="H280" s="201">
        <v>245</v>
      </c>
      <c r="I280" s="127">
        <f>I281</f>
        <v>0</v>
      </c>
      <c r="J280" s="157">
        <f t="shared" si="25"/>
        <v>0</v>
      </c>
      <c r="K280" s="128">
        <f t="shared" si="25"/>
        <v>0</v>
      </c>
      <c r="L280" s="129">
        <f t="shared" si="25"/>
        <v>0</v>
      </c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</row>
    <row r="281" spans="1:27" ht="15" customHeight="1">
      <c r="A281" s="30">
        <v>3</v>
      </c>
      <c r="B281" s="66">
        <v>2</v>
      </c>
      <c r="C281" s="66">
        <v>2</v>
      </c>
      <c r="D281" s="47">
        <v>6</v>
      </c>
      <c r="E281" s="66">
        <v>1</v>
      </c>
      <c r="F281" s="71">
        <v>1</v>
      </c>
      <c r="G281" s="67" t="s">
        <v>128</v>
      </c>
      <c r="H281" s="200">
        <v>246</v>
      </c>
      <c r="I281" s="132"/>
      <c r="J281" s="132"/>
      <c r="K281" s="132"/>
      <c r="L281" s="132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</row>
    <row r="282" spans="1:27" ht="15" customHeight="1">
      <c r="A282" s="31">
        <v>3</v>
      </c>
      <c r="B282" s="30">
        <v>2</v>
      </c>
      <c r="C282" s="47">
        <v>2</v>
      </c>
      <c r="D282" s="47">
        <v>7</v>
      </c>
      <c r="E282" s="47"/>
      <c r="F282" s="40"/>
      <c r="G282" s="58" t="s">
        <v>129</v>
      </c>
      <c r="H282" s="201">
        <v>247</v>
      </c>
      <c r="I282" s="127">
        <f>I283</f>
        <v>0</v>
      </c>
      <c r="J282" s="157">
        <f>J283</f>
        <v>0</v>
      </c>
      <c r="K282" s="128">
        <f>K283</f>
        <v>0</v>
      </c>
      <c r="L282" s="129">
        <f>L283</f>
        <v>0</v>
      </c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</row>
    <row r="283" spans="1:27" ht="15.75" customHeight="1">
      <c r="A283" s="31">
        <v>3</v>
      </c>
      <c r="B283" s="30">
        <v>2</v>
      </c>
      <c r="C283" s="47">
        <v>2</v>
      </c>
      <c r="D283" s="47">
        <v>7</v>
      </c>
      <c r="E283" s="47">
        <v>1</v>
      </c>
      <c r="F283" s="40"/>
      <c r="G283" s="58" t="s">
        <v>129</v>
      </c>
      <c r="H283" s="200">
        <v>248</v>
      </c>
      <c r="I283" s="127">
        <f>I284+I285</f>
        <v>0</v>
      </c>
      <c r="J283" s="127">
        <f>J284+J285</f>
        <v>0</v>
      </c>
      <c r="K283" s="127">
        <f>K284+K285</f>
        <v>0</v>
      </c>
      <c r="L283" s="127">
        <f>L284+L285</f>
        <v>0</v>
      </c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</row>
    <row r="284" spans="1:27" ht="13.5" customHeight="1">
      <c r="A284" s="31">
        <v>3</v>
      </c>
      <c r="B284" s="30">
        <v>2</v>
      </c>
      <c r="C284" s="30">
        <v>2</v>
      </c>
      <c r="D284" s="47">
        <v>7</v>
      </c>
      <c r="E284" s="47">
        <v>1</v>
      </c>
      <c r="F284" s="40">
        <v>1</v>
      </c>
      <c r="G284" s="58" t="s">
        <v>76</v>
      </c>
      <c r="H284" s="201">
        <v>249</v>
      </c>
      <c r="I284" s="132"/>
      <c r="J284" s="132"/>
      <c r="K284" s="132"/>
      <c r="L284" s="132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</row>
    <row r="285" spans="1:27" ht="16.5" customHeight="1">
      <c r="A285" s="31">
        <v>3</v>
      </c>
      <c r="B285" s="30">
        <v>2</v>
      </c>
      <c r="C285" s="30">
        <v>2</v>
      </c>
      <c r="D285" s="47">
        <v>7</v>
      </c>
      <c r="E285" s="47">
        <v>1</v>
      </c>
      <c r="F285" s="40">
        <v>2</v>
      </c>
      <c r="G285" s="58" t="s">
        <v>77</v>
      </c>
      <c r="H285" s="200">
        <v>250</v>
      </c>
      <c r="I285" s="117"/>
      <c r="J285" s="117"/>
      <c r="K285" s="117"/>
      <c r="L285" s="11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</row>
    <row r="286" spans="1:27" ht="29.25" customHeight="1">
      <c r="A286" s="32">
        <v>3</v>
      </c>
      <c r="B286" s="32">
        <v>3</v>
      </c>
      <c r="C286" s="45"/>
      <c r="D286" s="52"/>
      <c r="E286" s="52"/>
      <c r="F286" s="69"/>
      <c r="G286" s="62" t="s">
        <v>131</v>
      </c>
      <c r="H286" s="201">
        <v>251</v>
      </c>
      <c r="I286" s="110">
        <f>SUM(I287+I316)</f>
        <v>0</v>
      </c>
      <c r="J286" s="139">
        <f>SUM(J287+J316)</f>
        <v>0</v>
      </c>
      <c r="K286" s="138">
        <f>SUM(K287+K316)</f>
        <v>0</v>
      </c>
      <c r="L286" s="111">
        <f>SUM(L287+L316)</f>
        <v>0</v>
      </c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</row>
    <row r="287" spans="1:27" ht="17.25" customHeight="1">
      <c r="A287" s="31">
        <v>3</v>
      </c>
      <c r="B287" s="31">
        <v>3</v>
      </c>
      <c r="C287" s="30">
        <v>1</v>
      </c>
      <c r="D287" s="47"/>
      <c r="E287" s="47"/>
      <c r="F287" s="40"/>
      <c r="G287" s="224" t="s">
        <v>71</v>
      </c>
      <c r="H287" s="200">
        <v>252</v>
      </c>
      <c r="I287" s="127">
        <f>SUM(I289+I294+I298+I302+I306+I309+I312)</f>
        <v>0</v>
      </c>
      <c r="J287" s="157">
        <f>SUM(J289+J294+J298+J302+J306+J309+J312)</f>
        <v>0</v>
      </c>
      <c r="K287" s="128">
        <f>SUM(K289+K294+K298+K302+K306+K309+K312)</f>
        <v>0</v>
      </c>
      <c r="L287" s="129">
        <f>SUM(L289+L294+L298+L302+L306+L309+L312)</f>
        <v>0</v>
      </c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</row>
    <row r="288" spans="1:27" ht="12" customHeight="1">
      <c r="A288" s="423">
        <v>1</v>
      </c>
      <c r="B288" s="424"/>
      <c r="C288" s="424"/>
      <c r="D288" s="424"/>
      <c r="E288" s="424"/>
      <c r="F288" s="425"/>
      <c r="G288" s="216">
        <v>2</v>
      </c>
      <c r="H288" s="217">
        <v>3</v>
      </c>
      <c r="I288" s="215">
        <v>4</v>
      </c>
      <c r="J288" s="221">
        <v>5</v>
      </c>
      <c r="K288" s="217">
        <v>6</v>
      </c>
      <c r="L288" s="217">
        <v>7</v>
      </c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</row>
    <row r="289" spans="1:27" ht="26.25" customHeight="1">
      <c r="A289" s="31">
        <v>3</v>
      </c>
      <c r="B289" s="31">
        <v>3</v>
      </c>
      <c r="C289" s="30">
        <v>1</v>
      </c>
      <c r="D289" s="47">
        <v>1</v>
      </c>
      <c r="E289" s="47"/>
      <c r="F289" s="40"/>
      <c r="G289" s="58" t="s">
        <v>125</v>
      </c>
      <c r="H289" s="201">
        <v>253</v>
      </c>
      <c r="I289" s="127">
        <f>I290</f>
        <v>0</v>
      </c>
      <c r="J289" s="157">
        <f>J290</f>
        <v>0</v>
      </c>
      <c r="K289" s="128">
        <f>K290</f>
        <v>0</v>
      </c>
      <c r="L289" s="129">
        <f>L290</f>
        <v>0</v>
      </c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</row>
    <row r="290" spans="1:27" ht="27.75" customHeight="1">
      <c r="A290" s="31">
        <v>3</v>
      </c>
      <c r="B290" s="31">
        <v>3</v>
      </c>
      <c r="C290" s="30">
        <v>1</v>
      </c>
      <c r="D290" s="47">
        <v>1</v>
      </c>
      <c r="E290" s="47">
        <v>1</v>
      </c>
      <c r="F290" s="40"/>
      <c r="G290" s="58" t="s">
        <v>125</v>
      </c>
      <c r="H290" s="200">
        <v>254</v>
      </c>
      <c r="I290" s="127">
        <f>SUM(I291:I293)</f>
        <v>0</v>
      </c>
      <c r="J290" s="157">
        <f>SUM(J291:J293)</f>
        <v>0</v>
      </c>
      <c r="K290" s="128">
        <f>SUM(K291:K293)</f>
        <v>0</v>
      </c>
      <c r="L290" s="129">
        <f>SUM(L291:L293)</f>
        <v>0</v>
      </c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</row>
    <row r="291" spans="1:27" ht="15" customHeight="1">
      <c r="A291" s="31">
        <v>3</v>
      </c>
      <c r="B291" s="31">
        <v>3</v>
      </c>
      <c r="C291" s="30">
        <v>1</v>
      </c>
      <c r="D291" s="47">
        <v>1</v>
      </c>
      <c r="E291" s="47">
        <v>1</v>
      </c>
      <c r="F291" s="40">
        <v>1</v>
      </c>
      <c r="G291" s="58" t="s">
        <v>13</v>
      </c>
      <c r="H291" s="201">
        <v>255</v>
      </c>
      <c r="I291" s="117"/>
      <c r="J291" s="117"/>
      <c r="K291" s="117"/>
      <c r="L291" s="11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</row>
    <row r="292" spans="1:27" ht="14.25" customHeight="1">
      <c r="A292" s="31">
        <v>3</v>
      </c>
      <c r="B292" s="31">
        <v>3</v>
      </c>
      <c r="C292" s="30">
        <v>1</v>
      </c>
      <c r="D292" s="47">
        <v>1</v>
      </c>
      <c r="E292" s="47">
        <v>1</v>
      </c>
      <c r="F292" s="40">
        <v>2</v>
      </c>
      <c r="G292" s="58" t="s">
        <v>83</v>
      </c>
      <c r="H292" s="200">
        <v>256</v>
      </c>
      <c r="I292" s="117"/>
      <c r="J292" s="117"/>
      <c r="K292" s="117"/>
      <c r="L292" s="11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</row>
    <row r="293" spans="1:27" ht="19.5" customHeight="1">
      <c r="A293" s="31">
        <v>3</v>
      </c>
      <c r="B293" s="30">
        <v>3</v>
      </c>
      <c r="C293" s="46">
        <v>1</v>
      </c>
      <c r="D293" s="47">
        <v>1</v>
      </c>
      <c r="E293" s="47">
        <v>1</v>
      </c>
      <c r="F293" s="40">
        <v>3</v>
      </c>
      <c r="G293" s="58" t="s">
        <v>126</v>
      </c>
      <c r="H293" s="201">
        <v>257</v>
      </c>
      <c r="I293" s="117"/>
      <c r="J293" s="117"/>
      <c r="K293" s="117"/>
      <c r="L293" s="11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</row>
    <row r="294" spans="1:27" ht="26.4">
      <c r="A294" s="64">
        <v>3</v>
      </c>
      <c r="B294" s="46">
        <v>3</v>
      </c>
      <c r="C294" s="30">
        <v>1</v>
      </c>
      <c r="D294" s="47">
        <v>2</v>
      </c>
      <c r="E294" s="47"/>
      <c r="F294" s="40"/>
      <c r="G294" s="58" t="s">
        <v>80</v>
      </c>
      <c r="H294" s="200">
        <v>258</v>
      </c>
      <c r="I294" s="127">
        <f>I295</f>
        <v>0</v>
      </c>
      <c r="J294" s="157">
        <f>J295</f>
        <v>0</v>
      </c>
      <c r="K294" s="128">
        <f>K295</f>
        <v>0</v>
      </c>
      <c r="L294" s="129">
        <f>L295</f>
        <v>0</v>
      </c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</row>
    <row r="295" spans="1:27" ht="24.75" customHeight="1">
      <c r="A295" s="64">
        <v>3</v>
      </c>
      <c r="B295" s="64">
        <v>3</v>
      </c>
      <c r="C295" s="46">
        <v>1</v>
      </c>
      <c r="D295" s="53">
        <v>2</v>
      </c>
      <c r="E295" s="53">
        <v>1</v>
      </c>
      <c r="F295" s="33"/>
      <c r="G295" s="63" t="s">
        <v>80</v>
      </c>
      <c r="H295" s="200">
        <v>259</v>
      </c>
      <c r="I295" s="123">
        <f>SUM(I296:I297)</f>
        <v>0</v>
      </c>
      <c r="J295" s="158">
        <f>SUM(J296:J297)</f>
        <v>0</v>
      </c>
      <c r="K295" s="124">
        <f>SUM(K296:K297)</f>
        <v>0</v>
      </c>
      <c r="L295" s="125">
        <f>SUM(L296:L297)</f>
        <v>0</v>
      </c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</row>
    <row r="296" spans="1:27" ht="15" customHeight="1">
      <c r="A296" s="31">
        <v>3</v>
      </c>
      <c r="B296" s="31">
        <v>3</v>
      </c>
      <c r="C296" s="30">
        <v>1</v>
      </c>
      <c r="D296" s="47">
        <v>2</v>
      </c>
      <c r="E296" s="47">
        <v>1</v>
      </c>
      <c r="F296" s="40">
        <v>1</v>
      </c>
      <c r="G296" s="58" t="s">
        <v>73</v>
      </c>
      <c r="H296" s="200">
        <v>260</v>
      </c>
      <c r="I296" s="117"/>
      <c r="J296" s="117"/>
      <c r="K296" s="117"/>
      <c r="L296" s="11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</row>
    <row r="297" spans="1:27" ht="13.5" customHeight="1">
      <c r="A297" s="34">
        <v>3</v>
      </c>
      <c r="B297" s="74">
        <v>3</v>
      </c>
      <c r="C297" s="65">
        <v>1</v>
      </c>
      <c r="D297" s="66">
        <v>2</v>
      </c>
      <c r="E297" s="66">
        <v>1</v>
      </c>
      <c r="F297" s="71">
        <v>2</v>
      </c>
      <c r="G297" s="67" t="s">
        <v>74</v>
      </c>
      <c r="H297" s="200">
        <v>261</v>
      </c>
      <c r="I297" s="117"/>
      <c r="J297" s="117"/>
      <c r="K297" s="117"/>
      <c r="L297" s="11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</row>
    <row r="298" spans="1:27" ht="14.25" customHeight="1">
      <c r="A298" s="30">
        <v>3</v>
      </c>
      <c r="B298" s="58">
        <v>3</v>
      </c>
      <c r="C298" s="30">
        <v>1</v>
      </c>
      <c r="D298" s="47">
        <v>3</v>
      </c>
      <c r="E298" s="47"/>
      <c r="F298" s="40"/>
      <c r="G298" s="58" t="s">
        <v>127</v>
      </c>
      <c r="H298" s="200">
        <v>262</v>
      </c>
      <c r="I298" s="127">
        <f>I299</f>
        <v>0</v>
      </c>
      <c r="J298" s="157">
        <f>J299</f>
        <v>0</v>
      </c>
      <c r="K298" s="128">
        <f>K299</f>
        <v>0</v>
      </c>
      <c r="L298" s="129">
        <f>L299</f>
        <v>0</v>
      </c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</row>
    <row r="299" spans="1:27" ht="15" customHeight="1">
      <c r="A299" s="30">
        <v>3</v>
      </c>
      <c r="B299" s="67">
        <v>3</v>
      </c>
      <c r="C299" s="65">
        <v>1</v>
      </c>
      <c r="D299" s="66">
        <v>3</v>
      </c>
      <c r="E299" s="66">
        <v>1</v>
      </c>
      <c r="F299" s="71"/>
      <c r="G299" s="67" t="s">
        <v>127</v>
      </c>
      <c r="H299" s="200">
        <v>263</v>
      </c>
      <c r="I299" s="129">
        <f>I300+I301</f>
        <v>0</v>
      </c>
      <c r="J299" s="129">
        <f>J300+J301</f>
        <v>0</v>
      </c>
      <c r="K299" s="129">
        <f>K300+K301</f>
        <v>0</v>
      </c>
      <c r="L299" s="129">
        <f>L300+L301</f>
        <v>0</v>
      </c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</row>
    <row r="300" spans="1:27" ht="14.25" customHeight="1">
      <c r="A300" s="30">
        <v>3</v>
      </c>
      <c r="B300" s="58">
        <v>3</v>
      </c>
      <c r="C300" s="30">
        <v>1</v>
      </c>
      <c r="D300" s="47">
        <v>3</v>
      </c>
      <c r="E300" s="47">
        <v>1</v>
      </c>
      <c r="F300" s="40">
        <v>1</v>
      </c>
      <c r="G300" s="58" t="s">
        <v>76</v>
      </c>
      <c r="H300" s="200">
        <v>264</v>
      </c>
      <c r="I300" s="132"/>
      <c r="J300" s="132"/>
      <c r="K300" s="132"/>
      <c r="L300" s="13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</row>
    <row r="301" spans="1:27" ht="14.25" customHeight="1">
      <c r="A301" s="30">
        <v>3</v>
      </c>
      <c r="B301" s="58">
        <v>3</v>
      </c>
      <c r="C301" s="30">
        <v>1</v>
      </c>
      <c r="D301" s="47">
        <v>3</v>
      </c>
      <c r="E301" s="47">
        <v>1</v>
      </c>
      <c r="F301" s="40">
        <v>2</v>
      </c>
      <c r="G301" s="58" t="s">
        <v>77</v>
      </c>
      <c r="H301" s="200">
        <v>265</v>
      </c>
      <c r="I301" s="117"/>
      <c r="J301" s="117"/>
      <c r="K301" s="117"/>
      <c r="L301" s="11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</row>
    <row r="302" spans="1:27">
      <c r="A302" s="30">
        <v>3</v>
      </c>
      <c r="B302" s="58">
        <v>3</v>
      </c>
      <c r="C302" s="30">
        <v>1</v>
      </c>
      <c r="D302" s="47">
        <v>4</v>
      </c>
      <c r="E302" s="47"/>
      <c r="F302" s="40"/>
      <c r="G302" s="58" t="s">
        <v>81</v>
      </c>
      <c r="H302" s="200">
        <v>266</v>
      </c>
      <c r="I302" s="127">
        <f>I303</f>
        <v>0</v>
      </c>
      <c r="J302" s="157">
        <f>J303</f>
        <v>0</v>
      </c>
      <c r="K302" s="128">
        <f>K303</f>
        <v>0</v>
      </c>
      <c r="L302" s="129">
        <f>L303</f>
        <v>0</v>
      </c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</row>
    <row r="303" spans="1:27" ht="15" customHeight="1">
      <c r="A303" s="31">
        <v>3</v>
      </c>
      <c r="B303" s="30">
        <v>3</v>
      </c>
      <c r="C303" s="47">
        <v>1</v>
      </c>
      <c r="D303" s="47">
        <v>4</v>
      </c>
      <c r="E303" s="47">
        <v>1</v>
      </c>
      <c r="F303" s="40"/>
      <c r="G303" s="58" t="s">
        <v>81</v>
      </c>
      <c r="H303" s="200">
        <v>267</v>
      </c>
      <c r="I303" s="127">
        <f>SUM(I304:I305)</f>
        <v>0</v>
      </c>
      <c r="J303" s="127">
        <f>SUM(J304:J305)</f>
        <v>0</v>
      </c>
      <c r="K303" s="127">
        <f>SUM(K304:K305)</f>
        <v>0</v>
      </c>
      <c r="L303" s="127">
        <f>SUM(L304:L305)</f>
        <v>0</v>
      </c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</row>
    <row r="304" spans="1:27">
      <c r="A304" s="31">
        <v>3</v>
      </c>
      <c r="B304" s="30">
        <v>3</v>
      </c>
      <c r="C304" s="47">
        <v>1</v>
      </c>
      <c r="D304" s="47">
        <v>4</v>
      </c>
      <c r="E304" s="47">
        <v>1</v>
      </c>
      <c r="F304" s="40">
        <v>1</v>
      </c>
      <c r="G304" s="58" t="s">
        <v>76</v>
      </c>
      <c r="H304" s="200">
        <v>268</v>
      </c>
      <c r="I304" s="116"/>
      <c r="J304" s="117"/>
      <c r="K304" s="117"/>
      <c r="L304" s="116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</row>
    <row r="305" spans="1:27" ht="14.25" customHeight="1">
      <c r="A305" s="42">
        <v>3</v>
      </c>
      <c r="B305" s="48">
        <v>3</v>
      </c>
      <c r="C305" s="48">
        <v>1</v>
      </c>
      <c r="D305" s="48">
        <v>4</v>
      </c>
      <c r="E305" s="48">
        <v>1</v>
      </c>
      <c r="F305" s="36">
        <v>2</v>
      </c>
      <c r="G305" s="48" t="s">
        <v>77</v>
      </c>
      <c r="H305" s="200">
        <v>269</v>
      </c>
      <c r="I305" s="117"/>
      <c r="J305" s="132"/>
      <c r="K305" s="132"/>
      <c r="L305" s="13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</row>
    <row r="306" spans="1:27" ht="27" customHeight="1">
      <c r="A306" s="30">
        <v>3</v>
      </c>
      <c r="B306" s="47">
        <v>3</v>
      </c>
      <c r="C306" s="47">
        <v>1</v>
      </c>
      <c r="D306" s="47">
        <v>5</v>
      </c>
      <c r="E306" s="47"/>
      <c r="F306" s="40"/>
      <c r="G306" s="58" t="s">
        <v>82</v>
      </c>
      <c r="H306" s="200">
        <v>270</v>
      </c>
      <c r="I306" s="125">
        <f t="shared" ref="I306:L307" si="26">I307</f>
        <v>0</v>
      </c>
      <c r="J306" s="157">
        <f t="shared" si="26"/>
        <v>0</v>
      </c>
      <c r="K306" s="129">
        <f t="shared" si="26"/>
        <v>0</v>
      </c>
      <c r="L306" s="129">
        <f t="shared" si="26"/>
        <v>0</v>
      </c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</row>
    <row r="307" spans="1:27" ht="27" customHeight="1">
      <c r="A307" s="46">
        <v>3</v>
      </c>
      <c r="B307" s="66">
        <v>3</v>
      </c>
      <c r="C307" s="66">
        <v>1</v>
      </c>
      <c r="D307" s="66">
        <v>5</v>
      </c>
      <c r="E307" s="66">
        <v>1</v>
      </c>
      <c r="F307" s="71"/>
      <c r="G307" s="67" t="s">
        <v>82</v>
      </c>
      <c r="H307" s="200">
        <v>271</v>
      </c>
      <c r="I307" s="129">
        <f t="shared" si="26"/>
        <v>0</v>
      </c>
      <c r="J307" s="158">
        <f t="shared" si="26"/>
        <v>0</v>
      </c>
      <c r="K307" s="125">
        <f t="shared" si="26"/>
        <v>0</v>
      </c>
      <c r="L307" s="125">
        <f t="shared" si="26"/>
        <v>0</v>
      </c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</row>
    <row r="308" spans="1:27" ht="25.5" customHeight="1">
      <c r="A308" s="30">
        <v>3</v>
      </c>
      <c r="B308" s="47">
        <v>3</v>
      </c>
      <c r="C308" s="47">
        <v>1</v>
      </c>
      <c r="D308" s="47">
        <v>5</v>
      </c>
      <c r="E308" s="47">
        <v>1</v>
      </c>
      <c r="F308" s="40">
        <v>1</v>
      </c>
      <c r="G308" s="58" t="s">
        <v>82</v>
      </c>
      <c r="H308" s="200">
        <v>272</v>
      </c>
      <c r="I308" s="117"/>
      <c r="J308" s="132"/>
      <c r="K308" s="132"/>
      <c r="L308" s="13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</row>
    <row r="309" spans="1:27" ht="12.75" customHeight="1">
      <c r="A309" s="30">
        <v>3</v>
      </c>
      <c r="B309" s="47">
        <v>3</v>
      </c>
      <c r="C309" s="47">
        <v>1</v>
      </c>
      <c r="D309" s="47">
        <v>6</v>
      </c>
      <c r="E309" s="47"/>
      <c r="F309" s="40"/>
      <c r="G309" s="58" t="s">
        <v>128</v>
      </c>
      <c r="H309" s="200">
        <v>273</v>
      </c>
      <c r="I309" s="129">
        <f t="shared" ref="I309:L310" si="27">I310</f>
        <v>0</v>
      </c>
      <c r="J309" s="157">
        <f t="shared" si="27"/>
        <v>0</v>
      </c>
      <c r="K309" s="129">
        <f t="shared" si="27"/>
        <v>0</v>
      </c>
      <c r="L309" s="129">
        <f t="shared" si="27"/>
        <v>0</v>
      </c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</row>
    <row r="310" spans="1:27" ht="14.25" customHeight="1">
      <c r="A310" s="30">
        <v>3</v>
      </c>
      <c r="B310" s="47">
        <v>3</v>
      </c>
      <c r="C310" s="47">
        <v>1</v>
      </c>
      <c r="D310" s="47">
        <v>6</v>
      </c>
      <c r="E310" s="47">
        <v>1</v>
      </c>
      <c r="F310" s="40"/>
      <c r="G310" s="58" t="s">
        <v>128</v>
      </c>
      <c r="H310" s="200">
        <v>274</v>
      </c>
      <c r="I310" s="127">
        <f t="shared" si="27"/>
        <v>0</v>
      </c>
      <c r="J310" s="157">
        <f t="shared" si="27"/>
        <v>0</v>
      </c>
      <c r="K310" s="129">
        <f t="shared" si="27"/>
        <v>0</v>
      </c>
      <c r="L310" s="129">
        <f t="shared" si="27"/>
        <v>0</v>
      </c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</row>
    <row r="311" spans="1:27" ht="14.25" customHeight="1">
      <c r="A311" s="30">
        <v>3</v>
      </c>
      <c r="B311" s="47">
        <v>3</v>
      </c>
      <c r="C311" s="47">
        <v>1</v>
      </c>
      <c r="D311" s="47">
        <v>6</v>
      </c>
      <c r="E311" s="47">
        <v>1</v>
      </c>
      <c r="F311" s="40">
        <v>1</v>
      </c>
      <c r="G311" s="58" t="s">
        <v>128</v>
      </c>
      <c r="H311" s="200">
        <v>275</v>
      </c>
      <c r="I311" s="132"/>
      <c r="J311" s="132"/>
      <c r="K311" s="132"/>
      <c r="L311" s="13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</row>
    <row r="312" spans="1:27" ht="12.75" customHeight="1">
      <c r="A312" s="30">
        <v>3</v>
      </c>
      <c r="B312" s="47">
        <v>3</v>
      </c>
      <c r="C312" s="47">
        <v>1</v>
      </c>
      <c r="D312" s="47">
        <v>7</v>
      </c>
      <c r="E312" s="47"/>
      <c r="F312" s="40"/>
      <c r="G312" s="58" t="s">
        <v>129</v>
      </c>
      <c r="H312" s="200">
        <v>276</v>
      </c>
      <c r="I312" s="127">
        <f>I313</f>
        <v>0</v>
      </c>
      <c r="J312" s="157">
        <f>J313</f>
        <v>0</v>
      </c>
      <c r="K312" s="129">
        <f>K313</f>
        <v>0</v>
      </c>
      <c r="L312" s="129">
        <f>L313</f>
        <v>0</v>
      </c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</row>
    <row r="313" spans="1:27" ht="12.75" customHeight="1">
      <c r="A313" s="30">
        <v>3</v>
      </c>
      <c r="B313" s="47">
        <v>3</v>
      </c>
      <c r="C313" s="47">
        <v>1</v>
      </c>
      <c r="D313" s="47">
        <v>7</v>
      </c>
      <c r="E313" s="47">
        <v>1</v>
      </c>
      <c r="F313" s="40"/>
      <c r="G313" s="58" t="s">
        <v>129</v>
      </c>
      <c r="H313" s="200">
        <v>277</v>
      </c>
      <c r="I313" s="127">
        <f>I314+I315</f>
        <v>0</v>
      </c>
      <c r="J313" s="127">
        <f>J314+J315</f>
        <v>0</v>
      </c>
      <c r="K313" s="127">
        <f>K314+K315</f>
        <v>0</v>
      </c>
      <c r="L313" s="127">
        <f>L314+L315</f>
        <v>0</v>
      </c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</row>
    <row r="314" spans="1:27" ht="12.75" customHeight="1">
      <c r="A314" s="30">
        <v>3</v>
      </c>
      <c r="B314" s="47">
        <v>3</v>
      </c>
      <c r="C314" s="47">
        <v>1</v>
      </c>
      <c r="D314" s="47">
        <v>7</v>
      </c>
      <c r="E314" s="47">
        <v>1</v>
      </c>
      <c r="F314" s="40">
        <v>1</v>
      </c>
      <c r="G314" s="58" t="s">
        <v>76</v>
      </c>
      <c r="H314" s="200">
        <v>278</v>
      </c>
      <c r="I314" s="132"/>
      <c r="J314" s="132"/>
      <c r="K314" s="132"/>
      <c r="L314" s="13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</row>
    <row r="315" spans="1:27" ht="12.75" customHeight="1">
      <c r="A315" s="30">
        <v>3</v>
      </c>
      <c r="B315" s="47">
        <v>3</v>
      </c>
      <c r="C315" s="47">
        <v>1</v>
      </c>
      <c r="D315" s="47">
        <v>7</v>
      </c>
      <c r="E315" s="47">
        <v>1</v>
      </c>
      <c r="F315" s="40">
        <v>2</v>
      </c>
      <c r="G315" s="58" t="s">
        <v>77</v>
      </c>
      <c r="H315" s="200">
        <v>279</v>
      </c>
      <c r="I315" s="117"/>
      <c r="J315" s="117"/>
      <c r="K315" s="117"/>
      <c r="L315" s="11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</row>
    <row r="316" spans="1:27" ht="12" customHeight="1">
      <c r="A316" s="30">
        <v>3</v>
      </c>
      <c r="B316" s="47">
        <v>3</v>
      </c>
      <c r="C316" s="47">
        <v>2</v>
      </c>
      <c r="D316" s="47"/>
      <c r="E316" s="47"/>
      <c r="F316" s="40"/>
      <c r="G316" s="224" t="s">
        <v>79</v>
      </c>
      <c r="H316" s="200">
        <v>280</v>
      </c>
      <c r="I316" s="127">
        <f>SUM(I317+I322+I326+I331+I335+I338+I341)</f>
        <v>0</v>
      </c>
      <c r="J316" s="157">
        <f>SUM(J317+J322+J326+J331+J335+J338+J341)</f>
        <v>0</v>
      </c>
      <c r="K316" s="129">
        <f>SUM(K317+K322+K326+K331+K335+K338+K341)</f>
        <v>0</v>
      </c>
      <c r="L316" s="129">
        <f>SUM(L317+L322+L326+L331+L335+L338+L341)</f>
        <v>0</v>
      </c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</row>
    <row r="317" spans="1:27" ht="24" customHeight="1">
      <c r="A317" s="30">
        <v>3</v>
      </c>
      <c r="B317" s="47">
        <v>3</v>
      </c>
      <c r="C317" s="47">
        <v>2</v>
      </c>
      <c r="D317" s="47">
        <v>1</v>
      </c>
      <c r="E317" s="47"/>
      <c r="F317" s="40"/>
      <c r="G317" s="58" t="s">
        <v>130</v>
      </c>
      <c r="H317" s="200">
        <v>281</v>
      </c>
      <c r="I317" s="127">
        <f>I318</f>
        <v>0</v>
      </c>
      <c r="J317" s="157">
        <f>J318</f>
        <v>0</v>
      </c>
      <c r="K317" s="129">
        <f>K318</f>
        <v>0</v>
      </c>
      <c r="L317" s="129">
        <f>L318</f>
        <v>0</v>
      </c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</row>
    <row r="318" spans="1:27" ht="26.4">
      <c r="A318" s="31">
        <v>3</v>
      </c>
      <c r="B318" s="30">
        <v>3</v>
      </c>
      <c r="C318" s="47">
        <v>2</v>
      </c>
      <c r="D318" s="58">
        <v>1</v>
      </c>
      <c r="E318" s="30">
        <v>1</v>
      </c>
      <c r="F318" s="40"/>
      <c r="G318" s="58" t="s">
        <v>130</v>
      </c>
      <c r="H318" s="200">
        <v>282</v>
      </c>
      <c r="I318" s="127">
        <f>SUM(I319:I321)</f>
        <v>0</v>
      </c>
      <c r="J318" s="157">
        <f>SUM(J319:J321)</f>
        <v>0</v>
      </c>
      <c r="K318" s="129">
        <f>SUM(K319:K321)</f>
        <v>0</v>
      </c>
      <c r="L318" s="129">
        <f>SUM(L319:L321)</f>
        <v>0</v>
      </c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</row>
    <row r="319" spans="1:27" ht="12" customHeight="1">
      <c r="A319" s="31">
        <v>3</v>
      </c>
      <c r="B319" s="30">
        <v>3</v>
      </c>
      <c r="C319" s="47">
        <v>2</v>
      </c>
      <c r="D319" s="58">
        <v>1</v>
      </c>
      <c r="E319" s="30">
        <v>1</v>
      </c>
      <c r="F319" s="40">
        <v>1</v>
      </c>
      <c r="G319" s="58" t="s">
        <v>13</v>
      </c>
      <c r="H319" s="200">
        <v>283</v>
      </c>
      <c r="I319" s="117"/>
      <c r="J319" s="117"/>
      <c r="K319" s="117"/>
      <c r="L319" s="11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</row>
    <row r="320" spans="1:27" ht="15" customHeight="1">
      <c r="A320" s="64">
        <v>3</v>
      </c>
      <c r="B320" s="46">
        <v>3</v>
      </c>
      <c r="C320" s="53">
        <v>2</v>
      </c>
      <c r="D320" s="63">
        <v>1</v>
      </c>
      <c r="E320" s="46">
        <v>1</v>
      </c>
      <c r="F320" s="33">
        <v>2</v>
      </c>
      <c r="G320" s="63" t="s">
        <v>83</v>
      </c>
      <c r="H320" s="200">
        <v>284</v>
      </c>
      <c r="I320" s="117"/>
      <c r="J320" s="117"/>
      <c r="K320" s="117"/>
      <c r="L320" s="11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</row>
    <row r="321" spans="1:27">
      <c r="A321" s="31">
        <v>3</v>
      </c>
      <c r="B321" s="31">
        <v>3</v>
      </c>
      <c r="C321" s="30">
        <v>2</v>
      </c>
      <c r="D321" s="58">
        <v>1</v>
      </c>
      <c r="E321" s="30">
        <v>1</v>
      </c>
      <c r="F321" s="40">
        <v>3</v>
      </c>
      <c r="G321" s="58" t="s">
        <v>126</v>
      </c>
      <c r="H321" s="200">
        <v>285</v>
      </c>
      <c r="I321" s="117"/>
      <c r="J321" s="117"/>
      <c r="K321" s="117"/>
      <c r="L321" s="11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</row>
    <row r="322" spans="1:27" ht="26.4">
      <c r="A322" s="34">
        <v>3</v>
      </c>
      <c r="B322" s="34">
        <v>3</v>
      </c>
      <c r="C322" s="65">
        <v>2</v>
      </c>
      <c r="D322" s="67">
        <v>2</v>
      </c>
      <c r="E322" s="65"/>
      <c r="F322" s="71"/>
      <c r="G322" s="67" t="s">
        <v>80</v>
      </c>
      <c r="H322" s="200">
        <v>286</v>
      </c>
      <c r="I322" s="149">
        <f>I323</f>
        <v>0</v>
      </c>
      <c r="J322" s="159">
        <f>J323</f>
        <v>0</v>
      </c>
      <c r="K322" s="151">
        <f>K323</f>
        <v>0</v>
      </c>
      <c r="L322" s="151">
        <f>L323</f>
        <v>0</v>
      </c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</row>
    <row r="323" spans="1:27" ht="26.4">
      <c r="A323" s="31">
        <v>3</v>
      </c>
      <c r="B323" s="31">
        <v>3</v>
      </c>
      <c r="C323" s="30">
        <v>2</v>
      </c>
      <c r="D323" s="58">
        <v>2</v>
      </c>
      <c r="E323" s="30">
        <v>1</v>
      </c>
      <c r="F323" s="40"/>
      <c r="G323" s="58" t="s">
        <v>80</v>
      </c>
      <c r="H323" s="200">
        <v>287</v>
      </c>
      <c r="I323" s="127">
        <f>SUM(I324:I325)</f>
        <v>0</v>
      </c>
      <c r="J323" s="128">
        <f>SUM(J324:J325)</f>
        <v>0</v>
      </c>
      <c r="K323" s="129">
        <f>SUM(K324:K325)</f>
        <v>0</v>
      </c>
      <c r="L323" s="129">
        <f>SUM(L324:L325)</f>
        <v>0</v>
      </c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</row>
    <row r="324" spans="1:27">
      <c r="A324" s="31">
        <v>3</v>
      </c>
      <c r="B324" s="31">
        <v>3</v>
      </c>
      <c r="C324" s="30">
        <v>2</v>
      </c>
      <c r="D324" s="58">
        <v>2</v>
      </c>
      <c r="E324" s="31">
        <v>1</v>
      </c>
      <c r="F324" s="29">
        <v>1</v>
      </c>
      <c r="G324" s="58" t="s">
        <v>73</v>
      </c>
      <c r="H324" s="200">
        <v>288</v>
      </c>
      <c r="I324" s="117"/>
      <c r="J324" s="117"/>
      <c r="K324" s="117"/>
      <c r="L324" s="11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</row>
    <row r="325" spans="1:27">
      <c r="A325" s="34">
        <v>3</v>
      </c>
      <c r="B325" s="34">
        <v>3</v>
      </c>
      <c r="C325" s="43">
        <v>2</v>
      </c>
      <c r="D325" s="50">
        <v>2</v>
      </c>
      <c r="E325" s="60">
        <v>1</v>
      </c>
      <c r="F325" s="28">
        <v>2</v>
      </c>
      <c r="G325" s="60" t="s">
        <v>74</v>
      </c>
      <c r="H325" s="200">
        <v>289</v>
      </c>
      <c r="I325" s="117"/>
      <c r="J325" s="117"/>
      <c r="K325" s="117"/>
      <c r="L325" s="11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</row>
    <row r="326" spans="1:27" ht="15" customHeight="1">
      <c r="A326" s="31">
        <v>3</v>
      </c>
      <c r="B326" s="31">
        <v>3</v>
      </c>
      <c r="C326" s="30">
        <v>2</v>
      </c>
      <c r="D326" s="47">
        <v>3</v>
      </c>
      <c r="E326" s="58"/>
      <c r="F326" s="29"/>
      <c r="G326" s="58" t="s">
        <v>127</v>
      </c>
      <c r="H326" s="200">
        <v>290</v>
      </c>
      <c r="I326" s="127">
        <f>I327</f>
        <v>0</v>
      </c>
      <c r="J326" s="128">
        <f>J327</f>
        <v>0</v>
      </c>
      <c r="K326" s="128">
        <f>K327</f>
        <v>0</v>
      </c>
      <c r="L326" s="129">
        <f>L327</f>
        <v>0</v>
      </c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</row>
    <row r="327" spans="1:27" ht="15" customHeight="1">
      <c r="A327" s="31">
        <v>3</v>
      </c>
      <c r="B327" s="31">
        <v>3</v>
      </c>
      <c r="C327" s="30">
        <v>2</v>
      </c>
      <c r="D327" s="47">
        <v>3</v>
      </c>
      <c r="E327" s="58">
        <v>1</v>
      </c>
      <c r="F327" s="29"/>
      <c r="G327" s="47" t="s">
        <v>127</v>
      </c>
      <c r="H327" s="200">
        <v>291</v>
      </c>
      <c r="I327" s="127">
        <f>I328+I329</f>
        <v>0</v>
      </c>
      <c r="J327" s="127">
        <f>J328+J329</f>
        <v>0</v>
      </c>
      <c r="K327" s="127">
        <f>K328+K329</f>
        <v>0</v>
      </c>
      <c r="L327" s="127">
        <f>L328+L329</f>
        <v>0</v>
      </c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</row>
    <row r="328" spans="1:27" ht="15" customHeight="1">
      <c r="A328" s="31">
        <v>3</v>
      </c>
      <c r="B328" s="31">
        <v>3</v>
      </c>
      <c r="C328" s="30">
        <v>2</v>
      </c>
      <c r="D328" s="47">
        <v>3</v>
      </c>
      <c r="E328" s="58">
        <v>1</v>
      </c>
      <c r="F328" s="29">
        <v>1</v>
      </c>
      <c r="G328" s="58" t="s">
        <v>76</v>
      </c>
      <c r="H328" s="200">
        <v>292</v>
      </c>
      <c r="I328" s="132"/>
      <c r="J328" s="132"/>
      <c r="K328" s="132"/>
      <c r="L328" s="13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</row>
    <row r="329" spans="1:27" ht="15" customHeight="1">
      <c r="A329" s="31">
        <v>3</v>
      </c>
      <c r="B329" s="31">
        <v>3</v>
      </c>
      <c r="C329" s="30">
        <v>2</v>
      </c>
      <c r="D329" s="47">
        <v>3</v>
      </c>
      <c r="E329" s="58">
        <v>1</v>
      </c>
      <c r="F329" s="29">
        <v>2</v>
      </c>
      <c r="G329" s="58" t="s">
        <v>77</v>
      </c>
      <c r="H329" s="200">
        <v>293</v>
      </c>
      <c r="I329" s="117"/>
      <c r="J329" s="117"/>
      <c r="K329" s="117"/>
      <c r="L329" s="11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</row>
    <row r="330" spans="1:27" ht="12.75" customHeight="1">
      <c r="A330" s="423">
        <v>1</v>
      </c>
      <c r="B330" s="424"/>
      <c r="C330" s="424"/>
      <c r="D330" s="424"/>
      <c r="E330" s="424"/>
      <c r="F330" s="425"/>
      <c r="G330" s="216">
        <v>2</v>
      </c>
      <c r="H330" s="200">
        <v>3</v>
      </c>
      <c r="I330" s="215">
        <v>4</v>
      </c>
      <c r="J330" s="221">
        <v>5</v>
      </c>
      <c r="K330" s="217">
        <v>6</v>
      </c>
      <c r="L330" s="217">
        <v>7</v>
      </c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</row>
    <row r="331" spans="1:27">
      <c r="A331" s="31">
        <v>3</v>
      </c>
      <c r="B331" s="31">
        <v>3</v>
      </c>
      <c r="C331" s="30">
        <v>2</v>
      </c>
      <c r="D331" s="47">
        <v>4</v>
      </c>
      <c r="E331" s="47"/>
      <c r="F331" s="40"/>
      <c r="G331" s="47" t="s">
        <v>81</v>
      </c>
      <c r="H331" s="191">
        <v>294</v>
      </c>
      <c r="I331" s="127">
        <f>I332</f>
        <v>0</v>
      </c>
      <c r="J331" s="128">
        <f>J332</f>
        <v>0</v>
      </c>
      <c r="K331" s="128">
        <f>K332</f>
        <v>0</v>
      </c>
      <c r="L331" s="129">
        <f>L332</f>
        <v>0</v>
      </c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</row>
    <row r="332" spans="1:27">
      <c r="A332" s="64">
        <v>3</v>
      </c>
      <c r="B332" s="64">
        <v>3</v>
      </c>
      <c r="C332" s="46">
        <v>2</v>
      </c>
      <c r="D332" s="53">
        <v>4</v>
      </c>
      <c r="E332" s="53">
        <v>1</v>
      </c>
      <c r="F332" s="33"/>
      <c r="G332" s="53" t="s">
        <v>81</v>
      </c>
      <c r="H332" s="190">
        <v>295</v>
      </c>
      <c r="I332" s="123">
        <f>SUM(I333:I334)</f>
        <v>0</v>
      </c>
      <c r="J332" s="124">
        <f>SUM(J333:J334)</f>
        <v>0</v>
      </c>
      <c r="K332" s="124">
        <f>SUM(K333:K334)</f>
        <v>0</v>
      </c>
      <c r="L332" s="125">
        <f>SUM(L333:L334)</f>
        <v>0</v>
      </c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</row>
    <row r="333" spans="1:27" ht="14.25" customHeight="1">
      <c r="A333" s="31">
        <v>3</v>
      </c>
      <c r="B333" s="31">
        <v>3</v>
      </c>
      <c r="C333" s="30">
        <v>2</v>
      </c>
      <c r="D333" s="47">
        <v>4</v>
      </c>
      <c r="E333" s="47">
        <v>1</v>
      </c>
      <c r="F333" s="40">
        <v>1</v>
      </c>
      <c r="G333" s="47" t="s">
        <v>76</v>
      </c>
      <c r="H333" s="191">
        <v>296</v>
      </c>
      <c r="I333" s="117"/>
      <c r="J333" s="117"/>
      <c r="K333" s="117"/>
      <c r="L333" s="11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</row>
    <row r="334" spans="1:27">
      <c r="A334" s="31">
        <v>3</v>
      </c>
      <c r="B334" s="31">
        <v>3</v>
      </c>
      <c r="C334" s="30">
        <v>2</v>
      </c>
      <c r="D334" s="47">
        <v>4</v>
      </c>
      <c r="E334" s="47">
        <v>1</v>
      </c>
      <c r="F334" s="40">
        <v>2</v>
      </c>
      <c r="G334" s="47" t="s">
        <v>77</v>
      </c>
      <c r="H334" s="190">
        <v>297</v>
      </c>
      <c r="I334" s="117"/>
      <c r="J334" s="117"/>
      <c r="K334" s="117"/>
      <c r="L334" s="11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</row>
    <row r="335" spans="1:27" ht="26.4">
      <c r="A335" s="31">
        <v>3</v>
      </c>
      <c r="B335" s="31">
        <v>3</v>
      </c>
      <c r="C335" s="30">
        <v>2</v>
      </c>
      <c r="D335" s="47">
        <v>5</v>
      </c>
      <c r="E335" s="47"/>
      <c r="F335" s="40"/>
      <c r="G335" s="47" t="s">
        <v>82</v>
      </c>
      <c r="H335" s="191">
        <v>298</v>
      </c>
      <c r="I335" s="127">
        <f t="shared" ref="I335:L336" si="28">I336</f>
        <v>0</v>
      </c>
      <c r="J335" s="128">
        <f t="shared" si="28"/>
        <v>0</v>
      </c>
      <c r="K335" s="128">
        <f t="shared" si="28"/>
        <v>0</v>
      </c>
      <c r="L335" s="129">
        <f t="shared" si="28"/>
        <v>0</v>
      </c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</row>
    <row r="336" spans="1:27" ht="26.4">
      <c r="A336" s="64">
        <v>3</v>
      </c>
      <c r="B336" s="64">
        <v>3</v>
      </c>
      <c r="C336" s="46">
        <v>2</v>
      </c>
      <c r="D336" s="53">
        <v>5</v>
      </c>
      <c r="E336" s="53">
        <v>1</v>
      </c>
      <c r="F336" s="33"/>
      <c r="G336" s="53" t="s">
        <v>82</v>
      </c>
      <c r="H336" s="190">
        <v>299</v>
      </c>
      <c r="I336" s="123">
        <f t="shared" si="28"/>
        <v>0</v>
      </c>
      <c r="J336" s="124">
        <f t="shared" si="28"/>
        <v>0</v>
      </c>
      <c r="K336" s="124">
        <f t="shared" si="28"/>
        <v>0</v>
      </c>
      <c r="L336" s="125">
        <f t="shared" si="28"/>
        <v>0</v>
      </c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</row>
    <row r="337" spans="1:27" ht="26.4">
      <c r="A337" s="31">
        <v>3</v>
      </c>
      <c r="B337" s="31">
        <v>3</v>
      </c>
      <c r="C337" s="30">
        <v>2</v>
      </c>
      <c r="D337" s="47">
        <v>5</v>
      </c>
      <c r="E337" s="47">
        <v>1</v>
      </c>
      <c r="F337" s="40">
        <v>1</v>
      </c>
      <c r="G337" s="47" t="s">
        <v>82</v>
      </c>
      <c r="H337" s="191">
        <v>300</v>
      </c>
      <c r="I337" s="132"/>
      <c r="J337" s="132"/>
      <c r="K337" s="132"/>
      <c r="L337" s="13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</row>
    <row r="338" spans="1:27" ht="14.25" customHeight="1">
      <c r="A338" s="31">
        <v>3</v>
      </c>
      <c r="B338" s="31">
        <v>3</v>
      </c>
      <c r="C338" s="30">
        <v>2</v>
      </c>
      <c r="D338" s="47">
        <v>6</v>
      </c>
      <c r="E338" s="47"/>
      <c r="F338" s="40"/>
      <c r="G338" s="47" t="s">
        <v>128</v>
      </c>
      <c r="H338" s="190">
        <v>301</v>
      </c>
      <c r="I338" s="127">
        <f t="shared" ref="I338:L339" si="29">I339</f>
        <v>0</v>
      </c>
      <c r="J338" s="128">
        <f t="shared" si="29"/>
        <v>0</v>
      </c>
      <c r="K338" s="128">
        <f t="shared" si="29"/>
        <v>0</v>
      </c>
      <c r="L338" s="129">
        <f t="shared" si="29"/>
        <v>0</v>
      </c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</row>
    <row r="339" spans="1:27" ht="14.25" customHeight="1">
      <c r="A339" s="31">
        <v>3</v>
      </c>
      <c r="B339" s="31">
        <v>3</v>
      </c>
      <c r="C339" s="30">
        <v>2</v>
      </c>
      <c r="D339" s="47">
        <v>6</v>
      </c>
      <c r="E339" s="47">
        <v>1</v>
      </c>
      <c r="F339" s="40"/>
      <c r="G339" s="47" t="s">
        <v>128</v>
      </c>
      <c r="H339" s="191">
        <v>302</v>
      </c>
      <c r="I339" s="127">
        <f t="shared" si="29"/>
        <v>0</v>
      </c>
      <c r="J339" s="128">
        <f t="shared" si="29"/>
        <v>0</v>
      </c>
      <c r="K339" s="128">
        <f t="shared" si="29"/>
        <v>0</v>
      </c>
      <c r="L339" s="129">
        <f t="shared" si="29"/>
        <v>0</v>
      </c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</row>
    <row r="340" spans="1:27" ht="14.25" customHeight="1">
      <c r="A340" s="34">
        <v>3</v>
      </c>
      <c r="B340" s="34">
        <v>3</v>
      </c>
      <c r="C340" s="43">
        <v>2</v>
      </c>
      <c r="D340" s="50">
        <v>6</v>
      </c>
      <c r="E340" s="50">
        <v>1</v>
      </c>
      <c r="F340" s="70">
        <v>1</v>
      </c>
      <c r="G340" s="50" t="s">
        <v>128</v>
      </c>
      <c r="H340" s="190">
        <v>303</v>
      </c>
      <c r="I340" s="132"/>
      <c r="J340" s="132"/>
      <c r="K340" s="132"/>
      <c r="L340" s="13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</row>
    <row r="341" spans="1:27" ht="13.5" customHeight="1">
      <c r="A341" s="31">
        <v>3</v>
      </c>
      <c r="B341" s="31">
        <v>3</v>
      </c>
      <c r="C341" s="30">
        <v>2</v>
      </c>
      <c r="D341" s="47">
        <v>7</v>
      </c>
      <c r="E341" s="47"/>
      <c r="F341" s="40"/>
      <c r="G341" s="47" t="s">
        <v>129</v>
      </c>
      <c r="H341" s="191">
        <v>304</v>
      </c>
      <c r="I341" s="127">
        <f>I342</f>
        <v>0</v>
      </c>
      <c r="J341" s="128">
        <f t="shared" ref="J341:L342" si="30">J342</f>
        <v>0</v>
      </c>
      <c r="K341" s="128">
        <f t="shared" si="30"/>
        <v>0</v>
      </c>
      <c r="L341" s="129">
        <f t="shared" si="30"/>
        <v>0</v>
      </c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</row>
    <row r="342" spans="1:27" ht="13.5" customHeight="1">
      <c r="A342" s="34">
        <v>3</v>
      </c>
      <c r="B342" s="34">
        <v>3</v>
      </c>
      <c r="C342" s="43">
        <v>2</v>
      </c>
      <c r="D342" s="50">
        <v>7</v>
      </c>
      <c r="E342" s="50">
        <v>1</v>
      </c>
      <c r="F342" s="70"/>
      <c r="G342" s="50" t="s">
        <v>129</v>
      </c>
      <c r="H342" s="190">
        <v>305</v>
      </c>
      <c r="I342" s="129">
        <f>I343</f>
        <v>0</v>
      </c>
      <c r="J342" s="128">
        <f t="shared" si="30"/>
        <v>0</v>
      </c>
      <c r="K342" s="128">
        <f t="shared" si="30"/>
        <v>0</v>
      </c>
      <c r="L342" s="129">
        <f t="shared" si="30"/>
        <v>0</v>
      </c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</row>
    <row r="343" spans="1:27" ht="16.5" customHeight="1">
      <c r="A343" s="39">
        <v>3</v>
      </c>
      <c r="B343" s="39">
        <v>3</v>
      </c>
      <c r="C343" s="42">
        <v>2</v>
      </c>
      <c r="D343" s="48">
        <v>7</v>
      </c>
      <c r="E343" s="48">
        <v>1</v>
      </c>
      <c r="F343" s="36">
        <v>1</v>
      </c>
      <c r="G343" s="48" t="s">
        <v>129</v>
      </c>
      <c r="H343" s="191">
        <v>306</v>
      </c>
      <c r="I343" s="132"/>
      <c r="J343" s="132"/>
      <c r="K343" s="132"/>
      <c r="L343" s="13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</row>
    <row r="344" spans="1:27" ht="18.75" customHeight="1">
      <c r="A344" s="98"/>
      <c r="B344" s="98"/>
      <c r="C344" s="99"/>
      <c r="D344" s="80"/>
      <c r="E344" s="100"/>
      <c r="F344" s="101"/>
      <c r="G344" s="237" t="s">
        <v>138</v>
      </c>
      <c r="H344" s="190">
        <v>307</v>
      </c>
      <c r="I344" s="140">
        <f>SUM(I30+I174)</f>
        <v>0</v>
      </c>
      <c r="J344" s="141">
        <f>SUM(J30+J174)</f>
        <v>0</v>
      </c>
      <c r="K344" s="141">
        <f>SUM(K30+K174)</f>
        <v>0</v>
      </c>
      <c r="L344" s="142">
        <f>SUM(L30+L174)</f>
        <v>0</v>
      </c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</row>
    <row r="345" spans="1:27">
      <c r="B345" s="3"/>
      <c r="C345" s="3"/>
      <c r="D345" s="3"/>
      <c r="E345" s="3"/>
      <c r="F345" s="14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</row>
    <row r="346" spans="1:27">
      <c r="B346" s="3"/>
      <c r="C346" s="3"/>
      <c r="D346" s="3"/>
      <c r="E346" s="3"/>
      <c r="F346" s="14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</row>
    <row r="347" spans="1:27">
      <c r="A347" s="9"/>
      <c r="B347" s="97"/>
      <c r="C347" s="97"/>
      <c r="D347" s="184"/>
      <c r="E347" s="184"/>
      <c r="F347" s="184"/>
      <c r="G347" s="185"/>
      <c r="H347" s="27"/>
      <c r="I347" s="3"/>
      <c r="J347" s="3"/>
      <c r="K347" s="82"/>
      <c r="L347" s="82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</row>
    <row r="348" spans="1:27" ht="18.600000000000001">
      <c r="A348" s="187"/>
      <c r="B348" s="188"/>
      <c r="C348" s="188"/>
      <c r="D348" s="239" t="s">
        <v>174</v>
      </c>
      <c r="E348" s="240"/>
      <c r="F348" s="240"/>
      <c r="G348" s="240"/>
      <c r="H348" s="240"/>
      <c r="I348" s="186" t="s">
        <v>132</v>
      </c>
      <c r="J348" s="3"/>
      <c r="K348" s="440" t="s">
        <v>133</v>
      </c>
      <c r="L348" s="440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</row>
    <row r="349" spans="1:27" ht="15.6">
      <c r="B349" s="3"/>
      <c r="C349" s="3"/>
      <c r="D349" s="3"/>
      <c r="E349" s="3"/>
      <c r="F349" s="14"/>
      <c r="G349" s="3"/>
      <c r="H349" s="3"/>
      <c r="I349" s="161"/>
      <c r="J349" s="3"/>
      <c r="K349" s="161"/>
      <c r="L349" s="161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</row>
    <row r="350" spans="1:27" ht="15.6">
      <c r="B350" s="3"/>
      <c r="C350" s="3"/>
      <c r="D350" s="82"/>
      <c r="E350" s="82"/>
      <c r="F350" s="242"/>
      <c r="G350" s="82"/>
      <c r="H350" s="3"/>
      <c r="I350" s="161"/>
      <c r="J350" s="3"/>
      <c r="K350" s="243"/>
      <c r="L350" s="24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</row>
    <row r="351" spans="1:27" ht="18.600000000000001">
      <c r="A351" s="160"/>
      <c r="B351" s="5"/>
      <c r="C351" s="5"/>
      <c r="D351" s="441" t="s">
        <v>175</v>
      </c>
      <c r="E351" s="442"/>
      <c r="F351" s="442"/>
      <c r="G351" s="442"/>
      <c r="H351" s="241"/>
      <c r="I351" s="186" t="s">
        <v>132</v>
      </c>
      <c r="J351" s="5"/>
      <c r="K351" s="440" t="s">
        <v>133</v>
      </c>
      <c r="L351" s="440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</row>
    <row r="352" spans="1:27">
      <c r="B352" s="3"/>
      <c r="C352" s="3"/>
      <c r="D352" s="3"/>
      <c r="E352" s="3"/>
      <c r="F352" s="14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</row>
    <row r="353" spans="1:27">
      <c r="A353" s="3"/>
      <c r="B353" s="3"/>
      <c r="C353" s="3"/>
      <c r="D353" s="3"/>
      <c r="E353" s="3"/>
      <c r="F353" s="14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</row>
    <row r="354" spans="1:27">
      <c r="P354" s="3"/>
      <c r="Q354" s="3"/>
      <c r="R354" s="3"/>
      <c r="S354" s="3"/>
    </row>
    <row r="355" spans="1:27">
      <c r="P355" s="3"/>
      <c r="Q355" s="3"/>
      <c r="R355" s="3"/>
      <c r="S355" s="3"/>
    </row>
    <row r="356" spans="1:27">
      <c r="P356" s="3"/>
      <c r="Q356" s="3"/>
      <c r="R356" s="3"/>
      <c r="S356" s="3"/>
    </row>
    <row r="357" spans="1:27">
      <c r="G357" s="160"/>
      <c r="P357" s="3"/>
      <c r="Q357" s="3"/>
      <c r="R357" s="3"/>
      <c r="S357" s="3"/>
    </row>
    <row r="358" spans="1:27">
      <c r="P358" s="3"/>
      <c r="Q358" s="3"/>
      <c r="R358" s="3"/>
      <c r="S358" s="3"/>
    </row>
    <row r="359" spans="1:27">
      <c r="P359" s="3"/>
      <c r="Q359" s="3"/>
      <c r="R359" s="3"/>
      <c r="S359" s="3"/>
    </row>
    <row r="360" spans="1:27">
      <c r="P360" s="3"/>
      <c r="Q360" s="3"/>
      <c r="R360" s="3"/>
      <c r="S360" s="3"/>
    </row>
    <row r="361" spans="1:27">
      <c r="P361" s="3"/>
      <c r="Q361" s="3"/>
      <c r="R361" s="3"/>
      <c r="S361" s="3"/>
    </row>
    <row r="362" spans="1:27">
      <c r="P362" s="3"/>
      <c r="Q362" s="3"/>
      <c r="R362" s="3"/>
      <c r="S362" s="3"/>
    </row>
    <row r="363" spans="1:27">
      <c r="P363" s="3"/>
      <c r="Q363" s="3"/>
      <c r="R363" s="3"/>
      <c r="S363" s="3"/>
    </row>
    <row r="364" spans="1:27">
      <c r="P364" s="3"/>
      <c r="Q364" s="3"/>
      <c r="R364" s="3"/>
      <c r="S364" s="3"/>
    </row>
    <row r="365" spans="1:27">
      <c r="P365" s="3"/>
      <c r="Q365" s="3"/>
      <c r="R365" s="3"/>
      <c r="S365" s="3"/>
    </row>
    <row r="366" spans="1:27">
      <c r="P366" s="3"/>
      <c r="Q366" s="3"/>
      <c r="R366" s="3"/>
      <c r="S366" s="3"/>
    </row>
    <row r="367" spans="1:27">
      <c r="P367" s="3"/>
      <c r="Q367" s="3"/>
      <c r="R367" s="3"/>
      <c r="S367" s="3"/>
    </row>
    <row r="368" spans="1:27">
      <c r="P368" s="3"/>
      <c r="Q368" s="3"/>
      <c r="R368" s="3"/>
      <c r="S368" s="3"/>
    </row>
    <row r="369" spans="16:19">
      <c r="P369" s="3"/>
      <c r="Q369" s="3"/>
      <c r="R369" s="3"/>
      <c r="S369" s="3"/>
    </row>
    <row r="370" spans="16:19">
      <c r="P370" s="3"/>
      <c r="Q370" s="3"/>
      <c r="R370" s="3"/>
      <c r="S370" s="3"/>
    </row>
    <row r="371" spans="16:19">
      <c r="P371" s="3"/>
      <c r="Q371" s="3"/>
      <c r="R371" s="3"/>
      <c r="S371" s="3"/>
    </row>
    <row r="372" spans="16:19">
      <c r="P372" s="3"/>
      <c r="Q372" s="3"/>
      <c r="R372" s="3"/>
      <c r="S372" s="3"/>
    </row>
    <row r="373" spans="16:19">
      <c r="P373" s="3"/>
      <c r="Q373" s="3"/>
      <c r="R373" s="3"/>
      <c r="S373" s="3"/>
    </row>
    <row r="374" spans="16:19">
      <c r="P374" s="3"/>
      <c r="Q374" s="3"/>
      <c r="R374" s="3"/>
      <c r="S374" s="3"/>
    </row>
    <row r="375" spans="16:19">
      <c r="P375" s="3"/>
      <c r="Q375" s="3"/>
      <c r="R375" s="3"/>
      <c r="S375" s="3"/>
    </row>
    <row r="376" spans="16:19">
      <c r="P376" s="3"/>
      <c r="Q376" s="3"/>
      <c r="R376" s="3"/>
      <c r="S376" s="3"/>
    </row>
    <row r="377" spans="16:19">
      <c r="P377" s="3"/>
      <c r="Q377" s="3"/>
      <c r="R377" s="3"/>
      <c r="S377" s="3"/>
    </row>
    <row r="378" spans="16:19">
      <c r="P378" s="3"/>
      <c r="Q378" s="3"/>
      <c r="R378" s="3"/>
      <c r="S378" s="3"/>
    </row>
    <row r="379" spans="16:19">
      <c r="P379" s="3"/>
      <c r="Q379" s="3"/>
      <c r="R379" s="3"/>
      <c r="S379" s="3"/>
    </row>
    <row r="380" spans="16:19">
      <c r="P380" s="3"/>
      <c r="Q380" s="3"/>
      <c r="R380" s="3"/>
      <c r="S380" s="3"/>
    </row>
    <row r="381" spans="16:19">
      <c r="P381" s="3"/>
      <c r="Q381" s="3"/>
      <c r="R381" s="3"/>
      <c r="S381" s="3"/>
    </row>
    <row r="382" spans="16:19">
      <c r="P382" s="3"/>
      <c r="Q382" s="3"/>
      <c r="R382" s="3"/>
      <c r="S382" s="3"/>
    </row>
    <row r="383" spans="16:19">
      <c r="P383" s="3"/>
      <c r="Q383" s="3"/>
      <c r="R383" s="3"/>
      <c r="S383" s="3"/>
    </row>
    <row r="384" spans="16:19">
      <c r="P384" s="3"/>
      <c r="Q384" s="3"/>
      <c r="R384" s="3"/>
      <c r="S384" s="3"/>
    </row>
    <row r="385" spans="16:19">
      <c r="P385" s="3"/>
      <c r="Q385" s="3"/>
      <c r="R385" s="3"/>
      <c r="S385" s="3"/>
    </row>
    <row r="386" spans="16:19">
      <c r="P386" s="3"/>
      <c r="Q386" s="3"/>
      <c r="R386" s="3"/>
      <c r="S386" s="3"/>
    </row>
    <row r="387" spans="16:19">
      <c r="P387" s="3"/>
      <c r="Q387" s="3"/>
      <c r="R387" s="3"/>
      <c r="S387" s="3"/>
    </row>
    <row r="388" spans="16:19">
      <c r="P388" s="3"/>
      <c r="Q388" s="3"/>
      <c r="R388" s="3"/>
      <c r="S388" s="3"/>
    </row>
    <row r="389" spans="16:19">
      <c r="P389" s="3"/>
      <c r="Q389" s="3"/>
      <c r="R389" s="3"/>
      <c r="S389" s="3"/>
    </row>
    <row r="390" spans="16:19">
      <c r="P390" s="3"/>
      <c r="Q390" s="3"/>
      <c r="R390" s="3"/>
      <c r="S390" s="3"/>
    </row>
    <row r="391" spans="16:19">
      <c r="P391" s="3"/>
      <c r="Q391" s="3"/>
      <c r="R391" s="3"/>
      <c r="S391" s="3"/>
    </row>
    <row r="392" spans="16:19">
      <c r="P392" s="3"/>
      <c r="Q392" s="3"/>
      <c r="R392" s="3"/>
      <c r="S392" s="3"/>
    </row>
    <row r="393" spans="16:19">
      <c r="P393" s="3"/>
      <c r="Q393" s="3"/>
      <c r="R393" s="3"/>
      <c r="S393" s="3"/>
    </row>
    <row r="394" spans="16:19">
      <c r="P394" s="3"/>
      <c r="Q394" s="3"/>
      <c r="R394" s="3"/>
      <c r="S394" s="3"/>
    </row>
    <row r="395" spans="16:19">
      <c r="P395" s="3"/>
      <c r="Q395" s="3"/>
      <c r="R395" s="3"/>
      <c r="S395" s="3"/>
    </row>
    <row r="396" spans="16:19">
      <c r="P396" s="3"/>
      <c r="Q396" s="3"/>
      <c r="R396" s="3"/>
      <c r="S396" s="3"/>
    </row>
    <row r="397" spans="16:19">
      <c r="P397" s="3"/>
      <c r="Q397" s="3"/>
      <c r="R397" s="3"/>
      <c r="S397" s="3"/>
    </row>
    <row r="398" spans="16:19">
      <c r="P398" s="3"/>
      <c r="Q398" s="3"/>
      <c r="R398" s="3"/>
      <c r="S398" s="3"/>
    </row>
    <row r="399" spans="16:19">
      <c r="P399" s="3"/>
      <c r="Q399" s="3"/>
      <c r="R399" s="3"/>
      <c r="S399" s="3"/>
    </row>
    <row r="400" spans="16:19">
      <c r="P400" s="3"/>
      <c r="Q400" s="3"/>
      <c r="R400" s="3"/>
      <c r="S400" s="3"/>
    </row>
    <row r="401" spans="16:19">
      <c r="P401" s="3"/>
      <c r="Q401" s="3"/>
      <c r="R401" s="3"/>
      <c r="S401" s="3"/>
    </row>
    <row r="402" spans="16:19">
      <c r="P402" s="3"/>
      <c r="Q402" s="3"/>
      <c r="R402" s="3"/>
      <c r="S402" s="3"/>
    </row>
    <row r="403" spans="16:19">
      <c r="P403" s="3"/>
      <c r="Q403" s="3"/>
      <c r="R403" s="3"/>
      <c r="S403" s="3"/>
    </row>
    <row r="404" spans="16:19">
      <c r="P404" s="3"/>
      <c r="Q404" s="3"/>
      <c r="R404" s="3"/>
      <c r="S404" s="3"/>
    </row>
    <row r="405" spans="16:19">
      <c r="P405" s="3"/>
      <c r="Q405" s="3"/>
      <c r="R405" s="3"/>
      <c r="S405" s="3"/>
    </row>
    <row r="406" spans="16:19">
      <c r="P406" s="3"/>
      <c r="Q406" s="3"/>
      <c r="R406" s="3"/>
      <c r="S406" s="3"/>
    </row>
    <row r="407" spans="16:19">
      <c r="P407" s="3"/>
      <c r="Q407" s="3"/>
      <c r="R407" s="3"/>
      <c r="S407" s="3"/>
    </row>
    <row r="408" spans="16:19">
      <c r="P408" s="3"/>
      <c r="Q408" s="3"/>
      <c r="R408" s="3"/>
      <c r="S408" s="3"/>
    </row>
    <row r="409" spans="16:19">
      <c r="P409" s="3"/>
      <c r="Q409" s="3"/>
      <c r="R409" s="3"/>
      <c r="S409" s="3"/>
    </row>
    <row r="410" spans="16:19">
      <c r="P410" s="3"/>
      <c r="Q410" s="3"/>
      <c r="R410" s="3"/>
      <c r="S410" s="3"/>
    </row>
    <row r="411" spans="16:19">
      <c r="P411" s="3"/>
      <c r="Q411" s="3"/>
      <c r="R411" s="3"/>
      <c r="S411" s="3"/>
    </row>
    <row r="412" spans="16:19">
      <c r="P412" s="3"/>
      <c r="Q412" s="3"/>
      <c r="R412" s="3"/>
      <c r="S412" s="3"/>
    </row>
    <row r="413" spans="16:19">
      <c r="P413" s="3"/>
      <c r="Q413" s="3"/>
      <c r="R413" s="3"/>
      <c r="S413" s="3"/>
    </row>
    <row r="414" spans="16:19">
      <c r="P414" s="3"/>
      <c r="Q414" s="3"/>
      <c r="R414" s="3"/>
      <c r="S414" s="3"/>
    </row>
    <row r="415" spans="16:19">
      <c r="P415" s="3"/>
      <c r="Q415" s="3"/>
      <c r="R415" s="3"/>
      <c r="S415" s="3"/>
    </row>
    <row r="416" spans="16:19">
      <c r="P416" s="3"/>
      <c r="Q416" s="3"/>
      <c r="R416" s="3"/>
      <c r="S416" s="3"/>
    </row>
    <row r="417" spans="16:19">
      <c r="P417" s="3"/>
      <c r="Q417" s="3"/>
      <c r="R417" s="3"/>
      <c r="S417" s="3"/>
    </row>
    <row r="418" spans="16:19">
      <c r="P418" s="3"/>
      <c r="Q418" s="3"/>
      <c r="R418" s="3"/>
      <c r="S418" s="3"/>
    </row>
    <row r="419" spans="16:19">
      <c r="P419" s="3"/>
      <c r="Q419" s="3"/>
      <c r="R419" s="3"/>
      <c r="S419" s="3"/>
    </row>
    <row r="420" spans="16:19">
      <c r="P420" s="3"/>
      <c r="Q420" s="3"/>
      <c r="R420" s="3"/>
      <c r="S420" s="3"/>
    </row>
    <row r="421" spans="16:19">
      <c r="P421" s="3"/>
      <c r="Q421" s="3"/>
      <c r="R421" s="3"/>
      <c r="S421" s="3"/>
    </row>
    <row r="422" spans="16:19">
      <c r="P422" s="3"/>
      <c r="Q422" s="3"/>
      <c r="R422" s="3"/>
      <c r="S422" s="3"/>
    </row>
    <row r="423" spans="16:19">
      <c r="P423" s="3"/>
      <c r="Q423" s="3"/>
      <c r="R423" s="3"/>
      <c r="S423" s="3"/>
    </row>
    <row r="424" spans="16:19">
      <c r="P424" s="3"/>
      <c r="Q424" s="3"/>
      <c r="R424" s="3"/>
      <c r="S424" s="3"/>
    </row>
    <row r="425" spans="16:19">
      <c r="P425" s="3"/>
      <c r="Q425" s="3"/>
      <c r="R425" s="3"/>
      <c r="S425" s="3"/>
    </row>
    <row r="426" spans="16:19">
      <c r="P426" s="3"/>
      <c r="Q426" s="3"/>
      <c r="R426" s="3"/>
      <c r="S426" s="3"/>
    </row>
    <row r="427" spans="16:19">
      <c r="P427" s="3"/>
      <c r="Q427" s="3"/>
      <c r="R427" s="3"/>
      <c r="S427" s="3"/>
    </row>
    <row r="428" spans="16:19">
      <c r="P428" s="3"/>
      <c r="Q428" s="3"/>
      <c r="R428" s="3"/>
      <c r="S428" s="3"/>
    </row>
    <row r="429" spans="16:19">
      <c r="P429" s="3"/>
      <c r="Q429" s="3"/>
      <c r="R429" s="3"/>
      <c r="S429" s="3"/>
    </row>
    <row r="430" spans="16:19">
      <c r="P430" s="3"/>
      <c r="Q430" s="3"/>
      <c r="R430" s="3"/>
      <c r="S430" s="3"/>
    </row>
    <row r="431" spans="16:19">
      <c r="P431" s="3"/>
      <c r="Q431" s="3"/>
      <c r="R431" s="3"/>
      <c r="S431" s="3"/>
    </row>
    <row r="432" spans="16:19">
      <c r="P432" s="3"/>
      <c r="Q432" s="3"/>
      <c r="R432" s="3"/>
      <c r="S432" s="3"/>
    </row>
    <row r="433" spans="16:19">
      <c r="P433" s="3"/>
      <c r="Q433" s="3"/>
      <c r="R433" s="3"/>
      <c r="S433" s="3"/>
    </row>
    <row r="434" spans="16:19">
      <c r="P434" s="3"/>
      <c r="Q434" s="3"/>
      <c r="R434" s="3"/>
      <c r="S434" s="3"/>
    </row>
    <row r="435" spans="16:19">
      <c r="P435" s="3"/>
      <c r="Q435" s="3"/>
      <c r="R435" s="3"/>
      <c r="S435" s="3"/>
    </row>
    <row r="436" spans="16:19">
      <c r="P436" s="3"/>
      <c r="Q436" s="3"/>
      <c r="R436" s="3"/>
      <c r="S436" s="3"/>
    </row>
    <row r="437" spans="16:19">
      <c r="P437" s="3"/>
      <c r="Q437" s="3"/>
      <c r="R437" s="3"/>
      <c r="S437" s="3"/>
    </row>
    <row r="438" spans="16:19">
      <c r="P438" s="3"/>
      <c r="Q438" s="3"/>
      <c r="R438" s="3"/>
      <c r="S438" s="3"/>
    </row>
    <row r="439" spans="16:19">
      <c r="P439" s="3"/>
      <c r="Q439" s="3"/>
      <c r="R439" s="3"/>
      <c r="S439" s="3"/>
    </row>
    <row r="440" spans="16:19">
      <c r="P440" s="3"/>
      <c r="Q440" s="3"/>
      <c r="R440" s="3"/>
      <c r="S440" s="3"/>
    </row>
    <row r="441" spans="16:19">
      <c r="P441" s="3"/>
      <c r="Q441" s="3"/>
      <c r="R441" s="3"/>
      <c r="S441" s="3"/>
    </row>
    <row r="442" spans="16:19">
      <c r="P442" s="3"/>
      <c r="Q442" s="3"/>
      <c r="R442" s="3"/>
      <c r="S442" s="3"/>
    </row>
    <row r="443" spans="16:19">
      <c r="P443" s="3"/>
      <c r="Q443" s="3"/>
      <c r="R443" s="3"/>
      <c r="S443" s="3"/>
    </row>
    <row r="444" spans="16:19">
      <c r="P444" s="3"/>
      <c r="Q444" s="3"/>
      <c r="R444" s="3"/>
      <c r="S444" s="3"/>
    </row>
    <row r="445" spans="16:19">
      <c r="P445" s="3"/>
      <c r="Q445" s="3"/>
      <c r="R445" s="3"/>
      <c r="S445" s="3"/>
    </row>
    <row r="446" spans="16:19">
      <c r="P446" s="3"/>
      <c r="Q446" s="3"/>
      <c r="R446" s="3"/>
      <c r="S446" s="3"/>
    </row>
    <row r="447" spans="16:19">
      <c r="P447" s="3"/>
      <c r="Q447" s="3"/>
      <c r="R447" s="3"/>
      <c r="S447" s="3"/>
    </row>
    <row r="448" spans="16:19">
      <c r="P448" s="3"/>
      <c r="Q448" s="3"/>
      <c r="R448" s="3"/>
      <c r="S448" s="3"/>
    </row>
    <row r="449" spans="16:19">
      <c r="P449" s="3"/>
      <c r="Q449" s="3"/>
      <c r="R449" s="3"/>
      <c r="S449" s="3"/>
    </row>
    <row r="450" spans="16:19">
      <c r="P450" s="3"/>
      <c r="Q450" s="3"/>
      <c r="R450" s="3"/>
      <c r="S450" s="3"/>
    </row>
    <row r="451" spans="16:19">
      <c r="P451" s="3"/>
      <c r="Q451" s="3"/>
      <c r="R451" s="3"/>
      <c r="S451" s="3"/>
    </row>
    <row r="452" spans="16:19">
      <c r="P452" s="3"/>
      <c r="Q452" s="3"/>
      <c r="R452" s="3"/>
      <c r="S452" s="3"/>
    </row>
    <row r="453" spans="16:19">
      <c r="P453" s="3"/>
      <c r="Q453" s="3"/>
      <c r="R453" s="3"/>
      <c r="S453" s="3"/>
    </row>
    <row r="454" spans="16:19">
      <c r="P454" s="3"/>
      <c r="Q454" s="3"/>
      <c r="R454" s="3"/>
      <c r="S454" s="3"/>
    </row>
    <row r="455" spans="16:19">
      <c r="P455" s="3"/>
      <c r="Q455" s="3"/>
      <c r="R455" s="3"/>
      <c r="S455" s="3"/>
    </row>
    <row r="456" spans="16:19">
      <c r="P456" s="3"/>
      <c r="Q456" s="3"/>
      <c r="R456" s="3"/>
      <c r="S456" s="3"/>
    </row>
    <row r="457" spans="16:19">
      <c r="P457" s="3"/>
      <c r="Q457" s="3"/>
      <c r="R457" s="3"/>
      <c r="S457" s="3"/>
    </row>
    <row r="458" spans="16:19">
      <c r="P458" s="3"/>
      <c r="Q458" s="3"/>
      <c r="R458" s="3"/>
      <c r="S458" s="3"/>
    </row>
    <row r="459" spans="16:19">
      <c r="P459" s="3"/>
      <c r="Q459" s="3"/>
      <c r="R459" s="3"/>
      <c r="S459" s="3"/>
    </row>
    <row r="460" spans="16:19">
      <c r="P460" s="3"/>
      <c r="Q460" s="3"/>
      <c r="R460" s="3"/>
      <c r="S460" s="3"/>
    </row>
    <row r="461" spans="16:19">
      <c r="P461" s="3"/>
      <c r="Q461" s="3"/>
      <c r="R461" s="3"/>
      <c r="S461" s="3"/>
    </row>
    <row r="462" spans="16:19">
      <c r="P462" s="3"/>
      <c r="Q462" s="3"/>
      <c r="R462" s="3"/>
      <c r="S462" s="3"/>
    </row>
    <row r="463" spans="16:19">
      <c r="P463" s="3"/>
      <c r="Q463" s="3"/>
      <c r="R463" s="3"/>
      <c r="S463" s="3"/>
    </row>
    <row r="464" spans="16:19">
      <c r="P464" s="3"/>
      <c r="Q464" s="3"/>
      <c r="R464" s="3"/>
      <c r="S464" s="3"/>
    </row>
    <row r="465" spans="16:19">
      <c r="P465" s="3"/>
      <c r="Q465" s="3"/>
      <c r="R465" s="3"/>
      <c r="S465" s="3"/>
    </row>
    <row r="466" spans="16:19">
      <c r="P466" s="3"/>
      <c r="Q466" s="3"/>
      <c r="R466" s="3"/>
      <c r="S466" s="3"/>
    </row>
    <row r="467" spans="16:19">
      <c r="P467" s="3"/>
      <c r="Q467" s="3"/>
      <c r="R467" s="3"/>
      <c r="S467" s="3"/>
    </row>
    <row r="468" spans="16:19">
      <c r="P468" s="3"/>
      <c r="Q468" s="3"/>
      <c r="R468" s="3"/>
      <c r="S468" s="3"/>
    </row>
    <row r="469" spans="16:19">
      <c r="P469" s="3"/>
      <c r="Q469" s="3"/>
      <c r="R469" s="3"/>
      <c r="S469" s="3"/>
    </row>
    <row r="470" spans="16:19">
      <c r="P470" s="3"/>
      <c r="Q470" s="3"/>
      <c r="R470" s="3"/>
      <c r="S470" s="3"/>
    </row>
    <row r="471" spans="16:19">
      <c r="P471" s="3"/>
      <c r="Q471" s="3"/>
      <c r="R471" s="3"/>
      <c r="S471" s="3"/>
    </row>
    <row r="472" spans="16:19">
      <c r="P472" s="3"/>
      <c r="Q472" s="3"/>
      <c r="R472" s="3"/>
      <c r="S472" s="3"/>
    </row>
    <row r="473" spans="16:19">
      <c r="P473" s="3"/>
      <c r="Q473" s="3"/>
      <c r="R473" s="3"/>
      <c r="S473" s="3"/>
    </row>
    <row r="474" spans="16:19">
      <c r="P474" s="3"/>
      <c r="Q474" s="3"/>
      <c r="R474" s="3"/>
      <c r="S474" s="3"/>
    </row>
    <row r="475" spans="16:19">
      <c r="P475" s="3"/>
      <c r="Q475" s="3"/>
      <c r="R475" s="3"/>
      <c r="S475" s="3"/>
    </row>
    <row r="476" spans="16:19">
      <c r="P476" s="3"/>
      <c r="Q476" s="3"/>
      <c r="R476" s="3"/>
      <c r="S476" s="3"/>
    </row>
    <row r="477" spans="16:19">
      <c r="P477" s="3"/>
      <c r="Q477" s="3"/>
      <c r="R477" s="3"/>
      <c r="S477" s="3"/>
    </row>
    <row r="478" spans="16:19">
      <c r="P478" s="3"/>
      <c r="Q478" s="3"/>
      <c r="R478" s="3"/>
      <c r="S478" s="3"/>
    </row>
    <row r="479" spans="16:19">
      <c r="P479" s="3"/>
      <c r="Q479" s="3"/>
      <c r="R479" s="3"/>
      <c r="S479" s="3"/>
    </row>
    <row r="480" spans="16:19">
      <c r="P480" s="3"/>
      <c r="Q480" s="3"/>
      <c r="R480" s="3"/>
      <c r="S480" s="3"/>
    </row>
    <row r="481" spans="16:19">
      <c r="P481" s="3"/>
      <c r="Q481" s="3"/>
      <c r="R481" s="3"/>
      <c r="S481" s="3"/>
    </row>
    <row r="482" spans="16:19">
      <c r="P482" s="3"/>
      <c r="Q482" s="3"/>
      <c r="R482" s="3"/>
      <c r="S482" s="3"/>
    </row>
    <row r="483" spans="16:19">
      <c r="P483" s="3"/>
      <c r="Q483" s="3"/>
      <c r="R483" s="3"/>
      <c r="S483" s="3"/>
    </row>
    <row r="484" spans="16:19">
      <c r="P484" s="3"/>
      <c r="Q484" s="3"/>
      <c r="R484" s="3"/>
      <c r="S484" s="3"/>
    </row>
    <row r="485" spans="16:19">
      <c r="P485" s="3"/>
      <c r="Q485" s="3"/>
      <c r="R485" s="3"/>
      <c r="S485" s="3"/>
    </row>
    <row r="486" spans="16:19">
      <c r="P486" s="3"/>
      <c r="Q486" s="3"/>
      <c r="R486" s="3"/>
      <c r="S486" s="3"/>
    </row>
    <row r="487" spans="16:19">
      <c r="P487" s="3"/>
      <c r="Q487" s="3"/>
      <c r="R487" s="3"/>
      <c r="S487" s="3"/>
    </row>
    <row r="488" spans="16:19">
      <c r="P488" s="3"/>
      <c r="Q488" s="3"/>
      <c r="R488" s="3"/>
      <c r="S488" s="3"/>
    </row>
    <row r="489" spans="16:19">
      <c r="P489" s="3"/>
      <c r="Q489" s="3"/>
      <c r="R489" s="3"/>
      <c r="S489" s="3"/>
    </row>
    <row r="490" spans="16:19">
      <c r="P490" s="3"/>
      <c r="Q490" s="3"/>
      <c r="R490" s="3"/>
      <c r="S490" s="3"/>
    </row>
    <row r="491" spans="16:19">
      <c r="P491" s="3"/>
      <c r="Q491" s="3"/>
      <c r="R491" s="3"/>
      <c r="S491" s="3"/>
    </row>
    <row r="492" spans="16:19">
      <c r="P492" s="3"/>
      <c r="Q492" s="3"/>
      <c r="R492" s="3"/>
      <c r="S492" s="3"/>
    </row>
    <row r="493" spans="16:19">
      <c r="P493" s="3"/>
      <c r="Q493" s="3"/>
      <c r="R493" s="3"/>
      <c r="S493" s="3"/>
    </row>
    <row r="494" spans="16:19">
      <c r="P494" s="3"/>
      <c r="Q494" s="3"/>
      <c r="R494" s="3"/>
      <c r="S494" s="3"/>
    </row>
    <row r="495" spans="16:19">
      <c r="P495" s="3"/>
      <c r="Q495" s="3"/>
      <c r="R495" s="3"/>
      <c r="S495" s="3"/>
    </row>
    <row r="496" spans="16:19">
      <c r="P496" s="3"/>
      <c r="Q496" s="3"/>
      <c r="R496" s="3"/>
      <c r="S496" s="3"/>
    </row>
    <row r="497" spans="16:19">
      <c r="P497" s="3"/>
      <c r="Q497" s="3"/>
      <c r="R497" s="3"/>
      <c r="S497" s="3"/>
    </row>
    <row r="498" spans="16:19">
      <c r="P498" s="3"/>
      <c r="Q498" s="3"/>
      <c r="R498" s="3"/>
      <c r="S498" s="3"/>
    </row>
    <row r="499" spans="16:19">
      <c r="P499" s="3"/>
      <c r="Q499" s="3"/>
      <c r="R499" s="3"/>
      <c r="S499" s="3"/>
    </row>
    <row r="500" spans="16:19">
      <c r="P500" s="3"/>
      <c r="Q500" s="3"/>
      <c r="R500" s="3"/>
      <c r="S500" s="3"/>
    </row>
    <row r="501" spans="16:19">
      <c r="P501" s="3"/>
      <c r="Q501" s="3"/>
      <c r="R501" s="3"/>
      <c r="S501" s="3"/>
    </row>
    <row r="502" spans="16:19">
      <c r="P502" s="3"/>
      <c r="Q502" s="3"/>
      <c r="R502" s="3"/>
      <c r="S502" s="3"/>
    </row>
    <row r="503" spans="16:19">
      <c r="P503" s="3"/>
      <c r="Q503" s="3"/>
      <c r="R503" s="3"/>
      <c r="S503" s="3"/>
    </row>
    <row r="504" spans="16:19">
      <c r="P504" s="3"/>
      <c r="Q504" s="3"/>
      <c r="R504" s="3"/>
      <c r="S504" s="3"/>
    </row>
    <row r="505" spans="16:19">
      <c r="P505" s="3"/>
      <c r="Q505" s="3"/>
      <c r="R505" s="3"/>
      <c r="S505" s="3"/>
    </row>
    <row r="506" spans="16:19">
      <c r="P506" s="3"/>
      <c r="Q506" s="3"/>
      <c r="R506" s="3"/>
      <c r="S506" s="3"/>
    </row>
    <row r="507" spans="16:19">
      <c r="P507" s="3"/>
      <c r="Q507" s="3"/>
      <c r="R507" s="3"/>
      <c r="S507" s="3"/>
    </row>
    <row r="508" spans="16:19">
      <c r="P508" s="3"/>
      <c r="Q508" s="3"/>
      <c r="R508" s="3"/>
      <c r="S508" s="3"/>
    </row>
    <row r="509" spans="16:19">
      <c r="P509" s="3"/>
      <c r="Q509" s="3"/>
      <c r="R509" s="3"/>
      <c r="S509" s="3"/>
    </row>
    <row r="510" spans="16:19">
      <c r="P510" s="3"/>
      <c r="Q510" s="3"/>
      <c r="R510" s="3"/>
      <c r="S510" s="3"/>
    </row>
    <row r="511" spans="16:19">
      <c r="P511" s="3"/>
      <c r="Q511" s="3"/>
      <c r="R511" s="3"/>
      <c r="S511" s="3"/>
    </row>
    <row r="512" spans="16:19">
      <c r="P512" s="3"/>
      <c r="Q512" s="3"/>
      <c r="R512" s="3"/>
      <c r="S512" s="3"/>
    </row>
    <row r="513" spans="16:19">
      <c r="P513" s="3"/>
      <c r="Q513" s="3"/>
      <c r="R513" s="3"/>
      <c r="S513" s="3"/>
    </row>
    <row r="514" spans="16:19">
      <c r="P514" s="3"/>
      <c r="Q514" s="3"/>
      <c r="R514" s="3"/>
      <c r="S514" s="3"/>
    </row>
    <row r="515" spans="16:19">
      <c r="P515" s="3"/>
      <c r="Q515" s="3"/>
      <c r="R515" s="3"/>
      <c r="S515" s="3"/>
    </row>
    <row r="516" spans="16:19">
      <c r="P516" s="3"/>
      <c r="Q516" s="3"/>
      <c r="R516" s="3"/>
      <c r="S516" s="3"/>
    </row>
    <row r="517" spans="16:19">
      <c r="P517" s="3"/>
      <c r="Q517" s="3"/>
      <c r="R517" s="3"/>
      <c r="S517" s="3"/>
    </row>
    <row r="518" spans="16:19">
      <c r="P518" s="3"/>
      <c r="Q518" s="3"/>
      <c r="R518" s="3"/>
      <c r="S518" s="3"/>
    </row>
    <row r="519" spans="16:19">
      <c r="P519" s="3"/>
      <c r="Q519" s="3"/>
      <c r="R519" s="3"/>
      <c r="S519" s="3"/>
    </row>
    <row r="520" spans="16:19">
      <c r="P520" s="3"/>
      <c r="Q520" s="3"/>
      <c r="R520" s="3"/>
      <c r="S520" s="3"/>
    </row>
    <row r="521" spans="16:19">
      <c r="P521" s="3"/>
      <c r="Q521" s="3"/>
      <c r="R521" s="3"/>
      <c r="S521" s="3"/>
    </row>
    <row r="522" spans="16:19">
      <c r="P522" s="3"/>
      <c r="Q522" s="3"/>
      <c r="R522" s="3"/>
      <c r="S522" s="3"/>
    </row>
    <row r="523" spans="16:19">
      <c r="P523" s="3"/>
      <c r="Q523" s="3"/>
      <c r="R523" s="3"/>
      <c r="S523" s="3"/>
    </row>
    <row r="524" spans="16:19">
      <c r="P524" s="3"/>
      <c r="Q524" s="3"/>
      <c r="R524" s="3"/>
      <c r="S524" s="3"/>
    </row>
    <row r="525" spans="16:19">
      <c r="P525" s="3"/>
      <c r="Q525" s="3"/>
      <c r="R525" s="3"/>
      <c r="S525" s="3"/>
    </row>
    <row r="526" spans="16:19">
      <c r="P526" s="3"/>
      <c r="Q526" s="3"/>
      <c r="R526" s="3"/>
      <c r="S526" s="3"/>
    </row>
    <row r="527" spans="16:19">
      <c r="P527" s="3"/>
      <c r="Q527" s="3"/>
      <c r="R527" s="3"/>
      <c r="S527" s="3"/>
    </row>
    <row r="528" spans="16:19">
      <c r="P528" s="3"/>
      <c r="Q528" s="3"/>
      <c r="R528" s="3"/>
      <c r="S528" s="3"/>
    </row>
    <row r="529" spans="16:19">
      <c r="P529" s="3"/>
      <c r="Q529" s="3"/>
      <c r="R529" s="3"/>
      <c r="S529" s="3"/>
    </row>
    <row r="530" spans="16:19">
      <c r="P530" s="3"/>
      <c r="Q530" s="3"/>
      <c r="R530" s="3"/>
      <c r="S530" s="3"/>
    </row>
    <row r="531" spans="16:19">
      <c r="P531" s="3"/>
      <c r="Q531" s="3"/>
      <c r="R531" s="3"/>
      <c r="S531" s="3"/>
    </row>
    <row r="532" spans="16:19">
      <c r="P532" s="3"/>
      <c r="Q532" s="3"/>
      <c r="R532" s="3"/>
      <c r="S532" s="3"/>
    </row>
    <row r="533" spans="16:19">
      <c r="P533" s="3"/>
      <c r="Q533" s="3"/>
      <c r="R533" s="3"/>
      <c r="S533" s="3"/>
    </row>
    <row r="534" spans="16:19">
      <c r="P534" s="3"/>
      <c r="Q534" s="3"/>
      <c r="R534" s="3"/>
      <c r="S534" s="3"/>
    </row>
    <row r="535" spans="16:19">
      <c r="P535" s="3"/>
      <c r="Q535" s="3"/>
      <c r="R535" s="3"/>
      <c r="S535" s="3"/>
    </row>
    <row r="536" spans="16:19">
      <c r="P536" s="3"/>
      <c r="Q536" s="3"/>
      <c r="R536" s="3"/>
      <c r="S536" s="3"/>
    </row>
    <row r="537" spans="16:19">
      <c r="P537" s="3"/>
      <c r="Q537" s="3"/>
      <c r="R537" s="3"/>
      <c r="S537" s="3"/>
    </row>
    <row r="538" spans="16:19">
      <c r="P538" s="3"/>
      <c r="Q538" s="3"/>
      <c r="R538" s="3"/>
      <c r="S538" s="3"/>
    </row>
    <row r="539" spans="16:19">
      <c r="P539" s="3"/>
      <c r="Q539" s="3"/>
      <c r="R539" s="3"/>
      <c r="S539" s="3"/>
    </row>
    <row r="540" spans="16:19">
      <c r="P540" s="3"/>
      <c r="Q540" s="3"/>
      <c r="R540" s="3"/>
      <c r="S540" s="3"/>
    </row>
    <row r="541" spans="16:19">
      <c r="P541" s="3"/>
      <c r="Q541" s="3"/>
      <c r="R541" s="3"/>
      <c r="S541" s="3"/>
    </row>
    <row r="542" spans="16:19">
      <c r="P542" s="3"/>
      <c r="Q542" s="3"/>
      <c r="R542" s="3"/>
      <c r="S542" s="3"/>
    </row>
    <row r="543" spans="16:19">
      <c r="P543" s="3"/>
      <c r="Q543" s="3"/>
      <c r="R543" s="3"/>
      <c r="S543" s="3"/>
    </row>
    <row r="544" spans="16:19">
      <c r="P544" s="3"/>
      <c r="Q544" s="3"/>
      <c r="R544" s="3"/>
      <c r="S544" s="3"/>
    </row>
    <row r="545" spans="16:19">
      <c r="P545" s="3"/>
      <c r="Q545" s="3"/>
      <c r="R545" s="3"/>
      <c r="S545" s="3"/>
    </row>
    <row r="546" spans="16:19">
      <c r="P546" s="3"/>
      <c r="Q546" s="3"/>
      <c r="R546" s="3"/>
      <c r="S546" s="3"/>
    </row>
    <row r="547" spans="16:19">
      <c r="P547" s="3"/>
      <c r="Q547" s="3"/>
      <c r="R547" s="3"/>
      <c r="S547" s="3"/>
    </row>
    <row r="548" spans="16:19">
      <c r="P548" s="3"/>
      <c r="Q548" s="3"/>
      <c r="R548" s="3"/>
      <c r="S548" s="3"/>
    </row>
    <row r="549" spans="16:19">
      <c r="P549" s="3"/>
      <c r="Q549" s="3"/>
      <c r="R549" s="3"/>
      <c r="S549" s="3"/>
    </row>
    <row r="550" spans="16:19">
      <c r="P550" s="3"/>
      <c r="Q550" s="3"/>
      <c r="R550" s="3"/>
      <c r="S550" s="3"/>
    </row>
    <row r="551" spans="16:19">
      <c r="P551" s="3"/>
      <c r="Q551" s="3"/>
      <c r="R551" s="3"/>
      <c r="S551" s="3"/>
    </row>
    <row r="552" spans="16:19">
      <c r="P552" s="3"/>
      <c r="Q552" s="3"/>
      <c r="R552" s="3"/>
      <c r="S552" s="3"/>
    </row>
    <row r="553" spans="16:19">
      <c r="P553" s="3"/>
      <c r="Q553" s="3"/>
      <c r="R553" s="3"/>
      <c r="S553" s="3"/>
    </row>
    <row r="554" spans="16:19">
      <c r="P554" s="3"/>
      <c r="Q554" s="3"/>
      <c r="R554" s="3"/>
      <c r="S554" s="3"/>
    </row>
    <row r="555" spans="16:19">
      <c r="P555" s="3"/>
      <c r="Q555" s="3"/>
      <c r="R555" s="3"/>
      <c r="S555" s="3"/>
    </row>
    <row r="556" spans="16:19">
      <c r="P556" s="3"/>
      <c r="Q556" s="3"/>
      <c r="R556" s="3"/>
      <c r="S556" s="3"/>
    </row>
    <row r="557" spans="16:19">
      <c r="P557" s="3"/>
      <c r="Q557" s="3"/>
      <c r="R557" s="3"/>
      <c r="S557" s="3"/>
    </row>
    <row r="558" spans="16:19">
      <c r="P558" s="3"/>
      <c r="Q558" s="3"/>
      <c r="R558" s="3"/>
      <c r="S558" s="3"/>
    </row>
    <row r="559" spans="16:19">
      <c r="P559" s="3"/>
      <c r="Q559" s="3"/>
      <c r="R559" s="3"/>
      <c r="S559" s="3"/>
    </row>
    <row r="560" spans="16:19">
      <c r="P560" s="3"/>
      <c r="Q560" s="3"/>
      <c r="R560" s="3"/>
      <c r="S560" s="3"/>
    </row>
    <row r="561" spans="16:19">
      <c r="P561" s="3"/>
      <c r="Q561" s="3"/>
      <c r="R561" s="3"/>
      <c r="S561" s="3"/>
    </row>
    <row r="562" spans="16:19">
      <c r="P562" s="3"/>
      <c r="Q562" s="3"/>
      <c r="R562" s="3"/>
      <c r="S562" s="3"/>
    </row>
    <row r="563" spans="16:19">
      <c r="P563" s="3"/>
      <c r="Q563" s="3"/>
      <c r="R563" s="3"/>
      <c r="S563" s="3"/>
    </row>
    <row r="564" spans="16:19">
      <c r="P564" s="3"/>
      <c r="Q564" s="3"/>
      <c r="R564" s="3"/>
      <c r="S564" s="3"/>
    </row>
    <row r="565" spans="16:19">
      <c r="P565" s="3"/>
      <c r="Q565" s="3"/>
      <c r="R565" s="3"/>
      <c r="S565" s="3"/>
    </row>
    <row r="566" spans="16:19">
      <c r="P566" s="3"/>
      <c r="Q566" s="3"/>
      <c r="R566" s="3"/>
      <c r="S566" s="3"/>
    </row>
    <row r="567" spans="16:19">
      <c r="P567" s="3"/>
      <c r="Q567" s="3"/>
      <c r="R567" s="3"/>
      <c r="S567" s="3"/>
    </row>
    <row r="568" spans="16:19">
      <c r="P568" s="3"/>
      <c r="Q568" s="3"/>
      <c r="R568" s="3"/>
      <c r="S568" s="3"/>
    </row>
    <row r="569" spans="16:19">
      <c r="P569" s="3"/>
      <c r="Q569" s="3"/>
      <c r="R569" s="3"/>
      <c r="S569" s="3"/>
    </row>
    <row r="570" spans="16:19">
      <c r="P570" s="3"/>
      <c r="Q570" s="3"/>
      <c r="R570" s="3"/>
      <c r="S570" s="3"/>
    </row>
    <row r="571" spans="16:19">
      <c r="P571" s="3"/>
      <c r="Q571" s="3"/>
      <c r="R571" s="3"/>
      <c r="S571" s="3"/>
    </row>
    <row r="572" spans="16:19">
      <c r="P572" s="3"/>
      <c r="Q572" s="3"/>
      <c r="R572" s="3"/>
      <c r="S572" s="3"/>
    </row>
    <row r="573" spans="16:19">
      <c r="P573" s="3"/>
      <c r="Q573" s="3"/>
      <c r="R573" s="3"/>
      <c r="S573" s="3"/>
    </row>
    <row r="574" spans="16:19">
      <c r="P574" s="3"/>
      <c r="Q574" s="3"/>
      <c r="R574" s="3"/>
      <c r="S574" s="3"/>
    </row>
    <row r="575" spans="16:19">
      <c r="P575" s="3"/>
      <c r="Q575" s="3"/>
      <c r="R575" s="3"/>
      <c r="S575" s="3"/>
    </row>
    <row r="576" spans="16:19">
      <c r="P576" s="3"/>
      <c r="Q576" s="3"/>
      <c r="R576" s="3"/>
      <c r="S576" s="3"/>
    </row>
    <row r="577" spans="16:19">
      <c r="P577" s="3"/>
      <c r="Q577" s="3"/>
      <c r="R577" s="3"/>
      <c r="S577" s="3"/>
    </row>
    <row r="578" spans="16:19">
      <c r="P578" s="3"/>
      <c r="Q578" s="3"/>
      <c r="R578" s="3"/>
      <c r="S578" s="3"/>
    </row>
    <row r="579" spans="16:19">
      <c r="P579" s="3"/>
      <c r="Q579" s="3"/>
      <c r="R579" s="3"/>
      <c r="S579" s="3"/>
    </row>
    <row r="580" spans="16:19">
      <c r="P580" s="3"/>
      <c r="Q580" s="3"/>
      <c r="R580" s="3"/>
      <c r="S580" s="3"/>
    </row>
    <row r="581" spans="16:19">
      <c r="P581" s="3"/>
      <c r="Q581" s="3"/>
      <c r="R581" s="3"/>
      <c r="S581" s="3"/>
    </row>
    <row r="582" spans="16:19">
      <c r="P582" s="3"/>
      <c r="Q582" s="3"/>
      <c r="R582" s="3"/>
      <c r="S582" s="3"/>
    </row>
    <row r="583" spans="16:19">
      <c r="P583" s="3"/>
      <c r="Q583" s="3"/>
      <c r="R583" s="3"/>
      <c r="S583" s="3"/>
    </row>
    <row r="584" spans="16:19">
      <c r="P584" s="3"/>
      <c r="Q584" s="3"/>
      <c r="R584" s="3"/>
      <c r="S584" s="3"/>
    </row>
    <row r="585" spans="16:19">
      <c r="P585" s="3"/>
      <c r="Q585" s="3"/>
      <c r="R585" s="3"/>
      <c r="S585" s="3"/>
    </row>
    <row r="586" spans="16:19">
      <c r="P586" s="3"/>
      <c r="Q586" s="3"/>
      <c r="R586" s="3"/>
      <c r="S586" s="3"/>
    </row>
    <row r="587" spans="16:19">
      <c r="P587" s="3"/>
      <c r="Q587" s="3"/>
      <c r="R587" s="3"/>
      <c r="S587" s="3"/>
    </row>
    <row r="588" spans="16:19">
      <c r="P588" s="3"/>
      <c r="Q588" s="3"/>
      <c r="R588" s="3"/>
      <c r="S588" s="3"/>
    </row>
    <row r="589" spans="16:19">
      <c r="P589" s="3"/>
      <c r="Q589" s="3"/>
      <c r="R589" s="3"/>
      <c r="S589" s="3"/>
    </row>
    <row r="590" spans="16:19">
      <c r="P590" s="3"/>
      <c r="Q590" s="3"/>
      <c r="R590" s="3"/>
      <c r="S590" s="3"/>
    </row>
    <row r="591" spans="16:19">
      <c r="P591" s="3"/>
      <c r="Q591" s="3"/>
      <c r="R591" s="3"/>
      <c r="S591" s="3"/>
    </row>
    <row r="592" spans="16:19">
      <c r="P592" s="3"/>
      <c r="Q592" s="3"/>
      <c r="R592" s="3"/>
      <c r="S592" s="3"/>
    </row>
    <row r="593" spans="16:19">
      <c r="P593" s="3"/>
      <c r="Q593" s="3"/>
      <c r="R593" s="3"/>
      <c r="S593" s="3"/>
    </row>
    <row r="594" spans="16:19">
      <c r="P594" s="3"/>
      <c r="Q594" s="3"/>
      <c r="R594" s="3"/>
      <c r="S594" s="3"/>
    </row>
    <row r="595" spans="16:19">
      <c r="P595" s="3"/>
      <c r="Q595" s="3"/>
      <c r="R595" s="3"/>
      <c r="S595" s="3"/>
    </row>
    <row r="596" spans="16:19">
      <c r="P596" s="3"/>
      <c r="Q596" s="3"/>
      <c r="R596" s="3"/>
      <c r="S596" s="3"/>
    </row>
    <row r="597" spans="16:19">
      <c r="P597" s="3"/>
      <c r="Q597" s="3"/>
      <c r="R597" s="3"/>
      <c r="S597" s="3"/>
    </row>
    <row r="598" spans="16:19">
      <c r="P598" s="3"/>
      <c r="Q598" s="3"/>
      <c r="R598" s="3"/>
      <c r="S598" s="3"/>
    </row>
    <row r="599" spans="16:19">
      <c r="P599" s="3"/>
      <c r="Q599" s="3"/>
      <c r="R599" s="3"/>
      <c r="S599" s="3"/>
    </row>
    <row r="600" spans="16:19">
      <c r="P600" s="3"/>
      <c r="Q600" s="3"/>
      <c r="R600" s="3"/>
      <c r="S600" s="3"/>
    </row>
    <row r="601" spans="16:19">
      <c r="P601" s="3"/>
      <c r="Q601" s="3"/>
      <c r="R601" s="3"/>
      <c r="S601" s="3"/>
    </row>
    <row r="602" spans="16:19">
      <c r="P602" s="3"/>
      <c r="Q602" s="3"/>
      <c r="R602" s="3"/>
      <c r="S602" s="3"/>
    </row>
    <row r="603" spans="16:19">
      <c r="P603" s="3"/>
      <c r="Q603" s="3"/>
      <c r="R603" s="3"/>
      <c r="S603" s="3"/>
    </row>
    <row r="604" spans="16:19">
      <c r="P604" s="3"/>
      <c r="Q604" s="3"/>
      <c r="R604" s="3"/>
      <c r="S604" s="3"/>
    </row>
    <row r="605" spans="16:19">
      <c r="P605" s="3"/>
      <c r="Q605" s="3"/>
      <c r="R605" s="3"/>
      <c r="S605" s="3"/>
    </row>
    <row r="606" spans="16:19">
      <c r="P606" s="3"/>
      <c r="Q606" s="3"/>
      <c r="R606" s="3"/>
      <c r="S606" s="3"/>
    </row>
    <row r="607" spans="16:19">
      <c r="P607" s="3"/>
      <c r="Q607" s="3"/>
      <c r="R607" s="3"/>
      <c r="S607" s="3"/>
    </row>
    <row r="608" spans="16:19">
      <c r="P608" s="3"/>
      <c r="Q608" s="3"/>
      <c r="R608" s="3"/>
      <c r="S608" s="3"/>
    </row>
    <row r="609" spans="16:19">
      <c r="P609" s="3"/>
      <c r="Q609" s="3"/>
      <c r="R609" s="3"/>
      <c r="S609" s="3"/>
    </row>
    <row r="610" spans="16:19">
      <c r="P610" s="3"/>
      <c r="Q610" s="3"/>
      <c r="R610" s="3"/>
      <c r="S610" s="3"/>
    </row>
    <row r="611" spans="16:19">
      <c r="P611" s="3"/>
      <c r="Q611" s="3"/>
      <c r="R611" s="3"/>
      <c r="S611" s="3"/>
    </row>
    <row r="612" spans="16:19">
      <c r="P612" s="3"/>
      <c r="Q612" s="3"/>
      <c r="R612" s="3"/>
      <c r="S612" s="3"/>
    </row>
    <row r="613" spans="16:19">
      <c r="P613" s="3"/>
      <c r="Q613" s="3"/>
      <c r="R613" s="3"/>
      <c r="S613" s="3"/>
    </row>
    <row r="614" spans="16:19">
      <c r="P614" s="3"/>
      <c r="Q614" s="3"/>
      <c r="R614" s="3"/>
      <c r="S614" s="3"/>
    </row>
    <row r="615" spans="16:19">
      <c r="P615" s="3"/>
      <c r="Q615" s="3"/>
      <c r="R615" s="3"/>
      <c r="S615" s="3"/>
    </row>
    <row r="616" spans="16:19">
      <c r="P616" s="3"/>
      <c r="Q616" s="3"/>
      <c r="R616" s="3"/>
      <c r="S616" s="3"/>
    </row>
    <row r="617" spans="16:19">
      <c r="P617" s="3"/>
      <c r="Q617" s="3"/>
      <c r="R617" s="3"/>
      <c r="S617" s="3"/>
    </row>
    <row r="618" spans="16:19">
      <c r="P618" s="3"/>
      <c r="Q618" s="3"/>
      <c r="R618" s="3"/>
      <c r="S618" s="3"/>
    </row>
    <row r="619" spans="16:19">
      <c r="P619" s="3"/>
      <c r="Q619" s="3"/>
      <c r="R619" s="3"/>
      <c r="S619" s="3"/>
    </row>
    <row r="620" spans="16:19">
      <c r="P620" s="3"/>
      <c r="Q620" s="3"/>
      <c r="R620" s="3"/>
      <c r="S620" s="3"/>
    </row>
    <row r="621" spans="16:19">
      <c r="P621" s="3"/>
      <c r="Q621" s="3"/>
      <c r="R621" s="3"/>
      <c r="S621" s="3"/>
    </row>
    <row r="622" spans="16:19">
      <c r="P622" s="3"/>
      <c r="Q622" s="3"/>
      <c r="R622" s="3"/>
      <c r="S622" s="3"/>
    </row>
    <row r="623" spans="16:19">
      <c r="P623" s="3"/>
      <c r="Q623" s="3"/>
      <c r="R623" s="3"/>
      <c r="S623" s="3"/>
    </row>
    <row r="624" spans="16:19">
      <c r="P624" s="3"/>
      <c r="Q624" s="3"/>
      <c r="R624" s="3"/>
      <c r="S624" s="3"/>
    </row>
    <row r="625" spans="16:19">
      <c r="P625" s="3"/>
      <c r="Q625" s="3"/>
      <c r="R625" s="3"/>
      <c r="S625" s="3"/>
    </row>
    <row r="626" spans="16:19">
      <c r="P626" s="3"/>
      <c r="Q626" s="3"/>
      <c r="R626" s="3"/>
      <c r="S626" s="3"/>
    </row>
    <row r="627" spans="16:19">
      <c r="P627" s="3"/>
      <c r="Q627" s="3"/>
      <c r="R627" s="3"/>
      <c r="S627" s="3"/>
    </row>
    <row r="628" spans="16:19">
      <c r="P628" s="3"/>
      <c r="Q628" s="3"/>
      <c r="R628" s="3"/>
      <c r="S628" s="3"/>
    </row>
    <row r="629" spans="16:19">
      <c r="P629" s="3"/>
      <c r="Q629" s="3"/>
      <c r="R629" s="3"/>
      <c r="S629" s="3"/>
    </row>
    <row r="630" spans="16:19">
      <c r="P630" s="3"/>
      <c r="Q630" s="3"/>
      <c r="R630" s="3"/>
      <c r="S630" s="3"/>
    </row>
    <row r="631" spans="16:19">
      <c r="P631" s="3"/>
      <c r="Q631" s="3"/>
      <c r="R631" s="3"/>
      <c r="S631" s="3"/>
    </row>
    <row r="632" spans="16:19">
      <c r="P632" s="3"/>
      <c r="Q632" s="3"/>
      <c r="R632" s="3"/>
      <c r="S632" s="3"/>
    </row>
    <row r="633" spans="16:19">
      <c r="P633" s="3"/>
      <c r="Q633" s="3"/>
      <c r="R633" s="3"/>
      <c r="S633" s="3"/>
    </row>
    <row r="634" spans="16:19">
      <c r="P634" s="3"/>
      <c r="Q634" s="3"/>
      <c r="R634" s="3"/>
      <c r="S634" s="3"/>
    </row>
    <row r="635" spans="16:19">
      <c r="P635" s="3"/>
      <c r="Q635" s="3"/>
      <c r="R635" s="3"/>
      <c r="S635" s="3"/>
    </row>
    <row r="636" spans="16:19">
      <c r="P636" s="3"/>
      <c r="Q636" s="3"/>
      <c r="R636" s="3"/>
      <c r="S636" s="3"/>
    </row>
    <row r="637" spans="16:19">
      <c r="P637" s="3"/>
      <c r="Q637" s="3"/>
      <c r="R637" s="3"/>
      <c r="S637" s="3"/>
    </row>
    <row r="638" spans="16:19">
      <c r="P638" s="3"/>
      <c r="Q638" s="3"/>
      <c r="R638" s="3"/>
      <c r="S638" s="3"/>
    </row>
    <row r="639" spans="16:19">
      <c r="P639" s="3"/>
      <c r="Q639" s="3"/>
      <c r="R639" s="3"/>
      <c r="S639" s="3"/>
    </row>
    <row r="640" spans="16:19">
      <c r="P640" s="3"/>
      <c r="Q640" s="3"/>
      <c r="R640" s="3"/>
      <c r="S640" s="3"/>
    </row>
    <row r="641" spans="16:19">
      <c r="P641" s="3"/>
      <c r="Q641" s="3"/>
      <c r="R641" s="3"/>
      <c r="S641" s="3"/>
    </row>
    <row r="642" spans="16:19">
      <c r="P642" s="3"/>
      <c r="Q642" s="3"/>
      <c r="R642" s="3"/>
      <c r="S642" s="3"/>
    </row>
    <row r="643" spans="16:19">
      <c r="P643" s="3"/>
      <c r="Q643" s="3"/>
      <c r="R643" s="3"/>
      <c r="S643" s="3"/>
    </row>
    <row r="644" spans="16:19">
      <c r="P644" s="3"/>
      <c r="Q644" s="3"/>
      <c r="R644" s="3"/>
      <c r="S644" s="3"/>
    </row>
    <row r="645" spans="16:19">
      <c r="P645" s="3"/>
      <c r="Q645" s="3"/>
      <c r="R645" s="3"/>
      <c r="S645" s="3"/>
    </row>
    <row r="646" spans="16:19">
      <c r="P646" s="3"/>
      <c r="Q646" s="3"/>
      <c r="R646" s="3"/>
      <c r="S646" s="3"/>
    </row>
    <row r="647" spans="16:19">
      <c r="P647" s="3"/>
      <c r="Q647" s="3"/>
      <c r="R647" s="3"/>
      <c r="S647" s="3"/>
    </row>
    <row r="648" spans="16:19">
      <c r="P648" s="3"/>
      <c r="Q648" s="3"/>
      <c r="R648" s="3"/>
      <c r="S648" s="3"/>
    </row>
    <row r="649" spans="16:19">
      <c r="P649" s="3"/>
      <c r="Q649" s="3"/>
      <c r="R649" s="3"/>
      <c r="S649" s="3"/>
    </row>
    <row r="650" spans="16:19">
      <c r="P650" s="3"/>
      <c r="Q650" s="3"/>
      <c r="R650" s="3"/>
      <c r="S650" s="3"/>
    </row>
    <row r="651" spans="16:19">
      <c r="P651" s="3"/>
      <c r="Q651" s="3"/>
      <c r="R651" s="3"/>
      <c r="S651" s="3"/>
    </row>
    <row r="652" spans="16:19">
      <c r="P652" s="3"/>
      <c r="Q652" s="3"/>
      <c r="R652" s="3"/>
      <c r="S652" s="3"/>
    </row>
    <row r="653" spans="16:19">
      <c r="P653" s="3"/>
      <c r="Q653" s="3"/>
      <c r="R653" s="3"/>
      <c r="S653" s="3"/>
    </row>
    <row r="654" spans="16:19">
      <c r="P654" s="3"/>
      <c r="Q654" s="3"/>
      <c r="R654" s="3"/>
      <c r="S654" s="3"/>
    </row>
    <row r="655" spans="16:19">
      <c r="P655" s="3"/>
      <c r="Q655" s="3"/>
      <c r="R655" s="3"/>
      <c r="S655" s="3"/>
    </row>
    <row r="656" spans="16:19">
      <c r="P656" s="3"/>
      <c r="Q656" s="3"/>
      <c r="R656" s="3"/>
      <c r="S656" s="3"/>
    </row>
    <row r="657" spans="16:19">
      <c r="P657" s="3"/>
      <c r="Q657" s="3"/>
      <c r="R657" s="3"/>
      <c r="S657" s="3"/>
    </row>
    <row r="658" spans="16:19">
      <c r="P658" s="3"/>
      <c r="Q658" s="3"/>
      <c r="R658" s="3"/>
      <c r="S658" s="3"/>
    </row>
    <row r="659" spans="16:19">
      <c r="P659" s="3"/>
      <c r="Q659" s="3"/>
      <c r="R659" s="3"/>
      <c r="S659" s="3"/>
    </row>
    <row r="660" spans="16:19">
      <c r="P660" s="3"/>
      <c r="Q660" s="3"/>
      <c r="R660" s="3"/>
      <c r="S660" s="3"/>
    </row>
    <row r="661" spans="16:19">
      <c r="P661" s="3"/>
      <c r="Q661" s="3"/>
      <c r="R661" s="3"/>
      <c r="S661" s="3"/>
    </row>
    <row r="662" spans="16:19">
      <c r="P662" s="3"/>
      <c r="Q662" s="3"/>
      <c r="R662" s="3"/>
      <c r="S662" s="3"/>
    </row>
    <row r="663" spans="16:19">
      <c r="P663" s="3"/>
      <c r="Q663" s="3"/>
      <c r="R663" s="3"/>
      <c r="S663" s="3"/>
    </row>
    <row r="664" spans="16:19">
      <c r="P664" s="3"/>
      <c r="Q664" s="3"/>
      <c r="R664" s="3"/>
      <c r="S664" s="3"/>
    </row>
    <row r="665" spans="16:19">
      <c r="P665" s="3"/>
      <c r="Q665" s="3"/>
      <c r="R665" s="3"/>
      <c r="S665" s="3"/>
    </row>
    <row r="666" spans="16:19">
      <c r="P666" s="3"/>
      <c r="Q666" s="3"/>
      <c r="R666" s="3"/>
      <c r="S666" s="3"/>
    </row>
    <row r="667" spans="16:19">
      <c r="P667" s="3"/>
      <c r="Q667" s="3"/>
      <c r="R667" s="3"/>
      <c r="S667" s="3"/>
    </row>
    <row r="668" spans="16:19">
      <c r="P668" s="3"/>
      <c r="Q668" s="3"/>
      <c r="R668" s="3"/>
      <c r="S668" s="3"/>
    </row>
    <row r="669" spans="16:19">
      <c r="P669" s="3"/>
      <c r="Q669" s="3"/>
      <c r="R669" s="3"/>
      <c r="S669" s="3"/>
    </row>
    <row r="670" spans="16:19">
      <c r="P670" s="3"/>
      <c r="Q670" s="3"/>
      <c r="R670" s="3"/>
      <c r="S670" s="3"/>
    </row>
    <row r="671" spans="16:19">
      <c r="P671" s="3"/>
      <c r="Q671" s="3"/>
      <c r="R671" s="3"/>
      <c r="S671" s="3"/>
    </row>
    <row r="672" spans="16:19">
      <c r="P672" s="3"/>
      <c r="Q672" s="3"/>
      <c r="R672" s="3"/>
      <c r="S672" s="3"/>
    </row>
    <row r="673" spans="16:19">
      <c r="P673" s="3"/>
      <c r="Q673" s="3"/>
      <c r="R673" s="3"/>
      <c r="S673" s="3"/>
    </row>
    <row r="674" spans="16:19">
      <c r="P674" s="3"/>
      <c r="Q674" s="3"/>
      <c r="R674" s="3"/>
      <c r="S674" s="3"/>
    </row>
    <row r="675" spans="16:19">
      <c r="P675" s="3"/>
      <c r="Q675" s="3"/>
      <c r="R675" s="3"/>
      <c r="S675" s="3"/>
    </row>
    <row r="676" spans="16:19">
      <c r="P676" s="3"/>
      <c r="Q676" s="3"/>
      <c r="R676" s="3"/>
      <c r="S676" s="3"/>
    </row>
    <row r="677" spans="16:19">
      <c r="P677" s="3"/>
      <c r="Q677" s="3"/>
      <c r="R677" s="3"/>
      <c r="S677" s="3"/>
    </row>
    <row r="678" spans="16:19">
      <c r="P678" s="3"/>
      <c r="Q678" s="3"/>
      <c r="R678" s="3"/>
      <c r="S678" s="3"/>
    </row>
    <row r="679" spans="16:19">
      <c r="P679" s="3"/>
      <c r="Q679" s="3"/>
      <c r="R679" s="3"/>
      <c r="S679" s="3"/>
    </row>
    <row r="680" spans="16:19">
      <c r="P680" s="3"/>
      <c r="Q680" s="3"/>
      <c r="R680" s="3"/>
      <c r="S680" s="3"/>
    </row>
    <row r="681" spans="16:19">
      <c r="P681" s="3"/>
      <c r="Q681" s="3"/>
      <c r="R681" s="3"/>
      <c r="S681" s="3"/>
    </row>
    <row r="682" spans="16:19">
      <c r="P682" s="3"/>
      <c r="Q682" s="3"/>
      <c r="R682" s="3"/>
      <c r="S682" s="3"/>
    </row>
    <row r="683" spans="16:19">
      <c r="P683" s="3"/>
      <c r="Q683" s="3"/>
      <c r="R683" s="3"/>
      <c r="S683" s="3"/>
    </row>
    <row r="684" spans="16:19">
      <c r="P684" s="3"/>
      <c r="Q684" s="3"/>
      <c r="R684" s="3"/>
      <c r="S684" s="3"/>
    </row>
    <row r="685" spans="16:19">
      <c r="P685" s="3"/>
      <c r="Q685" s="3"/>
      <c r="R685" s="3"/>
      <c r="S685" s="3"/>
    </row>
    <row r="686" spans="16:19">
      <c r="P686" s="3"/>
      <c r="Q686" s="3"/>
      <c r="R686" s="3"/>
      <c r="S686" s="3"/>
    </row>
    <row r="687" spans="16:19">
      <c r="P687" s="3"/>
      <c r="Q687" s="3"/>
      <c r="R687" s="3"/>
      <c r="S687" s="3"/>
    </row>
    <row r="688" spans="16:19">
      <c r="P688" s="3"/>
      <c r="Q688" s="3"/>
      <c r="R688" s="3"/>
      <c r="S688" s="3"/>
    </row>
    <row r="689" spans="16:19">
      <c r="P689" s="3"/>
      <c r="Q689" s="3"/>
      <c r="R689" s="3"/>
      <c r="S689" s="3"/>
    </row>
    <row r="690" spans="16:19">
      <c r="P690" s="3"/>
      <c r="Q690" s="3"/>
      <c r="R690" s="3"/>
      <c r="S690" s="3"/>
    </row>
    <row r="691" spans="16:19">
      <c r="P691" s="3"/>
      <c r="Q691" s="3"/>
      <c r="R691" s="3"/>
      <c r="S691" s="3"/>
    </row>
    <row r="692" spans="16:19">
      <c r="P692" s="3"/>
      <c r="Q692" s="3"/>
      <c r="R692" s="3"/>
      <c r="S692" s="3"/>
    </row>
    <row r="693" spans="16:19">
      <c r="P693" s="3"/>
      <c r="Q693" s="3"/>
      <c r="R693" s="3"/>
      <c r="S693" s="3"/>
    </row>
    <row r="694" spans="16:19">
      <c r="P694" s="3"/>
      <c r="Q694" s="3"/>
      <c r="R694" s="3"/>
      <c r="S694" s="3"/>
    </row>
    <row r="695" spans="16:19">
      <c r="P695" s="3"/>
      <c r="Q695" s="3"/>
      <c r="R695" s="3"/>
      <c r="S695" s="3"/>
    </row>
    <row r="696" spans="16:19">
      <c r="P696" s="3"/>
      <c r="Q696" s="3"/>
      <c r="R696" s="3"/>
      <c r="S696" s="3"/>
    </row>
    <row r="697" spans="16:19">
      <c r="P697" s="3"/>
      <c r="Q697" s="3"/>
      <c r="R697" s="3"/>
      <c r="S697" s="3"/>
    </row>
    <row r="698" spans="16:19">
      <c r="P698" s="3"/>
      <c r="Q698" s="3"/>
      <c r="R698" s="3"/>
      <c r="S698" s="3"/>
    </row>
    <row r="699" spans="16:19">
      <c r="P699" s="3"/>
      <c r="Q699" s="3"/>
      <c r="R699" s="3"/>
      <c r="S699" s="3"/>
    </row>
    <row r="700" spans="16:19">
      <c r="P700" s="3"/>
      <c r="Q700" s="3"/>
      <c r="R700" s="3"/>
      <c r="S700" s="3"/>
    </row>
    <row r="701" spans="16:19">
      <c r="P701" s="3"/>
      <c r="Q701" s="3"/>
      <c r="R701" s="3"/>
      <c r="S701" s="3"/>
    </row>
    <row r="702" spans="16:19">
      <c r="P702" s="3"/>
      <c r="Q702" s="3"/>
      <c r="R702" s="3"/>
      <c r="S702" s="3"/>
    </row>
    <row r="703" spans="16:19">
      <c r="P703" s="3"/>
      <c r="Q703" s="3"/>
      <c r="R703" s="3"/>
      <c r="S703" s="3"/>
    </row>
    <row r="704" spans="16:19">
      <c r="P704" s="3"/>
      <c r="Q704" s="3"/>
      <c r="R704" s="3"/>
      <c r="S704" s="3"/>
    </row>
    <row r="705" spans="16:19">
      <c r="P705" s="3"/>
      <c r="Q705" s="3"/>
      <c r="R705" s="3"/>
      <c r="S705" s="3"/>
    </row>
    <row r="706" spans="16:19">
      <c r="P706" s="3"/>
      <c r="Q706" s="3"/>
      <c r="R706" s="3"/>
      <c r="S706" s="3"/>
    </row>
    <row r="707" spans="16:19">
      <c r="P707" s="3"/>
      <c r="Q707" s="3"/>
      <c r="R707" s="3"/>
      <c r="S707" s="3"/>
    </row>
    <row r="708" spans="16:19">
      <c r="P708" s="3"/>
      <c r="Q708" s="3"/>
      <c r="R708" s="3"/>
      <c r="S708" s="3"/>
    </row>
    <row r="709" spans="16:19">
      <c r="P709" s="3"/>
      <c r="Q709" s="3"/>
      <c r="R709" s="3"/>
      <c r="S709" s="3"/>
    </row>
    <row r="710" spans="16:19">
      <c r="P710" s="3"/>
      <c r="Q710" s="3"/>
      <c r="R710" s="3"/>
      <c r="S710" s="3"/>
    </row>
    <row r="711" spans="16:19">
      <c r="P711" s="3"/>
      <c r="Q711" s="3"/>
      <c r="R711" s="3"/>
      <c r="S711" s="3"/>
    </row>
    <row r="712" spans="16:19">
      <c r="P712" s="3"/>
      <c r="Q712" s="3"/>
      <c r="R712" s="3"/>
      <c r="S712" s="3"/>
    </row>
    <row r="713" spans="16:19">
      <c r="P713" s="3"/>
      <c r="Q713" s="3"/>
      <c r="R713" s="3"/>
      <c r="S713" s="3"/>
    </row>
    <row r="714" spans="16:19">
      <c r="P714" s="3"/>
      <c r="Q714" s="3"/>
      <c r="R714" s="3"/>
      <c r="S714" s="3"/>
    </row>
    <row r="715" spans="16:19">
      <c r="P715" s="3"/>
      <c r="Q715" s="3"/>
      <c r="R715" s="3"/>
      <c r="S715" s="3"/>
    </row>
    <row r="716" spans="16:19">
      <c r="P716" s="3"/>
      <c r="Q716" s="3"/>
      <c r="R716" s="3"/>
      <c r="S716" s="3"/>
    </row>
    <row r="717" spans="16:19">
      <c r="P717" s="3"/>
      <c r="Q717" s="3"/>
      <c r="R717" s="3"/>
      <c r="S717" s="3"/>
    </row>
    <row r="718" spans="16:19">
      <c r="P718" s="3"/>
      <c r="Q718" s="3"/>
      <c r="R718" s="3"/>
      <c r="S718" s="3"/>
    </row>
    <row r="719" spans="16:19">
      <c r="P719" s="3"/>
      <c r="Q719" s="3"/>
      <c r="R719" s="3"/>
      <c r="S719" s="3"/>
    </row>
    <row r="720" spans="16:19">
      <c r="P720" s="3"/>
      <c r="Q720" s="3"/>
      <c r="R720" s="3"/>
      <c r="S720" s="3"/>
    </row>
    <row r="721" spans="16:19">
      <c r="P721" s="3"/>
      <c r="Q721" s="3"/>
      <c r="R721" s="3"/>
      <c r="S721" s="3"/>
    </row>
    <row r="722" spans="16:19">
      <c r="P722" s="3"/>
      <c r="Q722" s="3"/>
      <c r="R722" s="3"/>
      <c r="S722" s="3"/>
    </row>
    <row r="723" spans="16:19">
      <c r="P723" s="3"/>
      <c r="Q723" s="3"/>
      <c r="R723" s="3"/>
      <c r="S723" s="3"/>
    </row>
    <row r="724" spans="16:19">
      <c r="P724" s="3"/>
      <c r="Q724" s="3"/>
      <c r="R724" s="3"/>
      <c r="S724" s="3"/>
    </row>
    <row r="725" spans="16:19">
      <c r="P725" s="3"/>
      <c r="Q725" s="3"/>
      <c r="R725" s="3"/>
      <c r="S725" s="3"/>
    </row>
    <row r="726" spans="16:19">
      <c r="P726" s="3"/>
      <c r="Q726" s="3"/>
      <c r="R726" s="3"/>
      <c r="S726" s="3"/>
    </row>
    <row r="727" spans="16:19">
      <c r="P727" s="3"/>
      <c r="Q727" s="3"/>
      <c r="R727" s="3"/>
      <c r="S727" s="3"/>
    </row>
    <row r="728" spans="16:19">
      <c r="P728" s="3"/>
      <c r="Q728" s="3"/>
      <c r="R728" s="3"/>
      <c r="S728" s="3"/>
    </row>
    <row r="729" spans="16:19">
      <c r="P729" s="3"/>
      <c r="Q729" s="3"/>
      <c r="R729" s="3"/>
      <c r="S729" s="3"/>
    </row>
    <row r="730" spans="16:19">
      <c r="P730" s="3"/>
      <c r="Q730" s="3"/>
      <c r="R730" s="3"/>
      <c r="S730" s="3"/>
    </row>
    <row r="731" spans="16:19">
      <c r="P731" s="3"/>
      <c r="Q731" s="3"/>
      <c r="R731" s="3"/>
      <c r="S731" s="3"/>
    </row>
    <row r="732" spans="16:19">
      <c r="P732" s="3"/>
      <c r="Q732" s="3"/>
      <c r="R732" s="3"/>
      <c r="S732" s="3"/>
    </row>
    <row r="733" spans="16:19">
      <c r="P733" s="3"/>
      <c r="Q733" s="3"/>
      <c r="R733" s="3"/>
      <c r="S733" s="3"/>
    </row>
    <row r="734" spans="16:19">
      <c r="P734" s="3"/>
      <c r="Q734" s="3"/>
      <c r="R734" s="3"/>
      <c r="S734" s="3"/>
    </row>
    <row r="735" spans="16:19">
      <c r="P735" s="3"/>
      <c r="Q735" s="3"/>
      <c r="R735" s="3"/>
      <c r="S735" s="3"/>
    </row>
    <row r="736" spans="16:19">
      <c r="P736" s="3"/>
      <c r="Q736" s="3"/>
      <c r="R736" s="3"/>
      <c r="S736" s="3"/>
    </row>
    <row r="737" spans="16:19">
      <c r="P737" s="3"/>
      <c r="Q737" s="3"/>
      <c r="R737" s="3"/>
      <c r="S737" s="3"/>
    </row>
    <row r="738" spans="16:19">
      <c r="P738" s="3"/>
      <c r="Q738" s="3"/>
      <c r="R738" s="3"/>
      <c r="S738" s="3"/>
    </row>
    <row r="739" spans="16:19">
      <c r="P739" s="3"/>
      <c r="Q739" s="3"/>
      <c r="R739" s="3"/>
      <c r="S739" s="3"/>
    </row>
    <row r="740" spans="16:19">
      <c r="P740" s="3"/>
      <c r="Q740" s="3"/>
      <c r="R740" s="3"/>
      <c r="S740" s="3"/>
    </row>
    <row r="741" spans="16:19">
      <c r="P741" s="3"/>
      <c r="Q741" s="3"/>
      <c r="R741" s="3"/>
      <c r="S741" s="3"/>
    </row>
    <row r="742" spans="16:19">
      <c r="P742" s="3"/>
      <c r="Q742" s="3"/>
      <c r="R742" s="3"/>
      <c r="S742" s="3"/>
    </row>
    <row r="743" spans="16:19">
      <c r="P743" s="3"/>
      <c r="Q743" s="3"/>
      <c r="R743" s="3"/>
      <c r="S743" s="3"/>
    </row>
    <row r="744" spans="16:19">
      <c r="P744" s="3"/>
      <c r="Q744" s="3"/>
      <c r="R744" s="3"/>
      <c r="S744" s="3"/>
    </row>
    <row r="745" spans="16:19">
      <c r="P745" s="3"/>
      <c r="Q745" s="3"/>
      <c r="R745" s="3"/>
      <c r="S745" s="3"/>
    </row>
    <row r="746" spans="16:19">
      <c r="P746" s="3"/>
      <c r="Q746" s="3"/>
      <c r="R746" s="3"/>
      <c r="S746" s="3"/>
    </row>
    <row r="747" spans="16:19">
      <c r="P747" s="3"/>
      <c r="Q747" s="3"/>
      <c r="R747" s="3"/>
      <c r="S747" s="3"/>
    </row>
    <row r="748" spans="16:19">
      <c r="P748" s="3"/>
      <c r="Q748" s="3"/>
      <c r="R748" s="3"/>
      <c r="S748" s="3"/>
    </row>
    <row r="749" spans="16:19">
      <c r="P749" s="3"/>
      <c r="Q749" s="3"/>
      <c r="R749" s="3"/>
      <c r="S749" s="3"/>
    </row>
    <row r="750" spans="16:19">
      <c r="P750" s="3"/>
      <c r="Q750" s="3"/>
      <c r="R750" s="3"/>
      <c r="S750" s="3"/>
    </row>
    <row r="751" spans="16:19">
      <c r="P751" s="3"/>
      <c r="Q751" s="3"/>
      <c r="R751" s="3"/>
      <c r="S751" s="3"/>
    </row>
    <row r="752" spans="16:19">
      <c r="P752" s="3"/>
      <c r="Q752" s="3"/>
      <c r="R752" s="3"/>
      <c r="S752" s="3"/>
    </row>
    <row r="753" spans="16:19">
      <c r="P753" s="3"/>
      <c r="Q753" s="3"/>
      <c r="R753" s="3"/>
      <c r="S753" s="3"/>
    </row>
    <row r="754" spans="16:19">
      <c r="P754" s="3"/>
      <c r="Q754" s="3"/>
      <c r="R754" s="3"/>
      <c r="S754" s="3"/>
    </row>
    <row r="755" spans="16:19">
      <c r="P755" s="3"/>
      <c r="Q755" s="3"/>
      <c r="R755" s="3"/>
      <c r="S755" s="3"/>
    </row>
    <row r="756" spans="16:19">
      <c r="P756" s="3"/>
      <c r="Q756" s="3"/>
      <c r="R756" s="3"/>
      <c r="S756" s="3"/>
    </row>
    <row r="757" spans="16:19">
      <c r="P757" s="3"/>
      <c r="Q757" s="3"/>
      <c r="R757" s="3"/>
      <c r="S757" s="3"/>
    </row>
    <row r="758" spans="16:19">
      <c r="P758" s="3"/>
      <c r="Q758" s="3"/>
      <c r="R758" s="3"/>
      <c r="S758" s="3"/>
    </row>
    <row r="759" spans="16:19">
      <c r="P759" s="3"/>
      <c r="Q759" s="3"/>
      <c r="R759" s="3"/>
      <c r="S759" s="3"/>
    </row>
    <row r="760" spans="16:19">
      <c r="P760" s="3"/>
      <c r="Q760" s="3"/>
      <c r="R760" s="3"/>
      <c r="S760" s="3"/>
    </row>
    <row r="761" spans="16:19">
      <c r="P761" s="3"/>
      <c r="Q761" s="3"/>
      <c r="R761" s="3"/>
      <c r="S761" s="3"/>
    </row>
    <row r="762" spans="16:19">
      <c r="P762" s="3"/>
      <c r="Q762" s="3"/>
      <c r="R762" s="3"/>
      <c r="S762" s="3"/>
    </row>
    <row r="763" spans="16:19">
      <c r="P763" s="3"/>
      <c r="Q763" s="3"/>
      <c r="R763" s="3"/>
      <c r="S763" s="3"/>
    </row>
    <row r="764" spans="16:19">
      <c r="P764" s="3"/>
      <c r="Q764" s="3"/>
      <c r="R764" s="3"/>
      <c r="S764" s="3"/>
    </row>
    <row r="765" spans="16:19">
      <c r="P765" s="3"/>
      <c r="Q765" s="3"/>
      <c r="R765" s="3"/>
      <c r="S765" s="3"/>
    </row>
    <row r="766" spans="16:19">
      <c r="P766" s="3"/>
      <c r="Q766" s="3"/>
      <c r="R766" s="3"/>
      <c r="S766" s="3"/>
    </row>
    <row r="767" spans="16:19">
      <c r="P767" s="3"/>
      <c r="Q767" s="3"/>
      <c r="R767" s="3"/>
      <c r="S767" s="3"/>
    </row>
    <row r="768" spans="16:19">
      <c r="P768" s="3"/>
      <c r="Q768" s="3"/>
      <c r="R768" s="3"/>
      <c r="S768" s="3"/>
    </row>
    <row r="769" spans="16:19">
      <c r="P769" s="3"/>
      <c r="Q769" s="3"/>
      <c r="R769" s="3"/>
      <c r="S769" s="3"/>
    </row>
    <row r="770" spans="16:19">
      <c r="P770" s="3"/>
      <c r="Q770" s="3"/>
      <c r="R770" s="3"/>
      <c r="S770" s="3"/>
    </row>
    <row r="771" spans="16:19">
      <c r="P771" s="3"/>
      <c r="Q771" s="3"/>
      <c r="R771" s="3"/>
      <c r="S771" s="3"/>
    </row>
    <row r="772" spans="16:19">
      <c r="P772" s="3"/>
      <c r="Q772" s="3"/>
      <c r="R772" s="3"/>
      <c r="S772" s="3"/>
    </row>
    <row r="773" spans="16:19">
      <c r="P773" s="3"/>
      <c r="Q773" s="3"/>
      <c r="R773" s="3"/>
      <c r="S773" s="3"/>
    </row>
    <row r="774" spans="16:19">
      <c r="P774" s="3"/>
      <c r="Q774" s="3"/>
      <c r="R774" s="3"/>
      <c r="S774" s="3"/>
    </row>
    <row r="775" spans="16:19">
      <c r="P775" s="3"/>
      <c r="Q775" s="3"/>
      <c r="R775" s="3"/>
      <c r="S775" s="3"/>
    </row>
    <row r="776" spans="16:19">
      <c r="P776" s="3"/>
      <c r="Q776" s="3"/>
      <c r="R776" s="3"/>
      <c r="S776" s="3"/>
    </row>
    <row r="777" spans="16:19">
      <c r="P777" s="3"/>
      <c r="Q777" s="3"/>
      <c r="R777" s="3"/>
      <c r="S777" s="3"/>
    </row>
    <row r="778" spans="16:19">
      <c r="P778" s="3"/>
      <c r="Q778" s="3"/>
      <c r="R778" s="3"/>
      <c r="S778" s="3"/>
    </row>
    <row r="779" spans="16:19">
      <c r="P779" s="3"/>
      <c r="Q779" s="3"/>
      <c r="R779" s="3"/>
      <c r="S779" s="3"/>
    </row>
    <row r="780" spans="16:19">
      <c r="P780" s="3"/>
      <c r="Q780" s="3"/>
      <c r="R780" s="3"/>
      <c r="S780" s="3"/>
    </row>
    <row r="781" spans="16:19">
      <c r="P781" s="3"/>
      <c r="Q781" s="3"/>
      <c r="R781" s="3"/>
      <c r="S781" s="3"/>
    </row>
    <row r="782" spans="16:19">
      <c r="P782" s="3"/>
      <c r="Q782" s="3"/>
      <c r="R782" s="3"/>
      <c r="S782" s="3"/>
    </row>
    <row r="783" spans="16:19">
      <c r="P783" s="3"/>
      <c r="Q783" s="3"/>
      <c r="R783" s="3"/>
      <c r="S783" s="3"/>
    </row>
    <row r="784" spans="16:19">
      <c r="P784" s="3"/>
      <c r="Q784" s="3"/>
      <c r="R784" s="3"/>
      <c r="S784" s="3"/>
    </row>
    <row r="785" spans="16:19">
      <c r="P785" s="3"/>
      <c r="Q785" s="3"/>
      <c r="R785" s="3"/>
      <c r="S785" s="3"/>
    </row>
    <row r="786" spans="16:19">
      <c r="P786" s="3"/>
      <c r="Q786" s="3"/>
      <c r="R786" s="3"/>
      <c r="S786" s="3"/>
    </row>
    <row r="787" spans="16:19">
      <c r="P787" s="3"/>
      <c r="Q787" s="3"/>
      <c r="R787" s="3"/>
      <c r="S787" s="3"/>
    </row>
    <row r="788" spans="16:19">
      <c r="P788" s="3"/>
      <c r="Q788" s="3"/>
      <c r="R788" s="3"/>
      <c r="S788" s="3"/>
    </row>
    <row r="789" spans="16:19">
      <c r="P789" s="3"/>
      <c r="Q789" s="3"/>
      <c r="R789" s="3"/>
      <c r="S789" s="3"/>
    </row>
    <row r="790" spans="16:19">
      <c r="P790" s="3"/>
      <c r="Q790" s="3"/>
      <c r="R790" s="3"/>
      <c r="S790" s="3"/>
    </row>
    <row r="791" spans="16:19">
      <c r="P791" s="3"/>
      <c r="Q791" s="3"/>
      <c r="R791" s="3"/>
      <c r="S791" s="3"/>
    </row>
    <row r="792" spans="16:19">
      <c r="P792" s="3"/>
      <c r="Q792" s="3"/>
      <c r="R792" s="3"/>
      <c r="S792" s="3"/>
    </row>
    <row r="793" spans="16:19">
      <c r="P793" s="3"/>
      <c r="Q793" s="3"/>
      <c r="R793" s="3"/>
      <c r="S793" s="3"/>
    </row>
    <row r="794" spans="16:19">
      <c r="P794" s="3"/>
      <c r="Q794" s="3"/>
      <c r="R794" s="3"/>
      <c r="S794" s="3"/>
    </row>
    <row r="795" spans="16:19">
      <c r="P795" s="3"/>
      <c r="Q795" s="3"/>
      <c r="R795" s="3"/>
      <c r="S795" s="3"/>
    </row>
    <row r="796" spans="16:19">
      <c r="P796" s="3"/>
      <c r="Q796" s="3"/>
      <c r="R796" s="3"/>
      <c r="S796" s="3"/>
    </row>
    <row r="797" spans="16:19">
      <c r="P797" s="3"/>
      <c r="Q797" s="3"/>
      <c r="R797" s="3"/>
      <c r="S797" s="3"/>
    </row>
    <row r="798" spans="16:19">
      <c r="P798" s="3"/>
      <c r="Q798" s="3"/>
      <c r="R798" s="3"/>
      <c r="S798" s="3"/>
    </row>
    <row r="799" spans="16:19">
      <c r="P799" s="3"/>
      <c r="Q799" s="3"/>
      <c r="R799" s="3"/>
      <c r="S799" s="3"/>
    </row>
    <row r="800" spans="16:19">
      <c r="P800" s="3"/>
      <c r="Q800" s="3"/>
      <c r="R800" s="3"/>
      <c r="S800" s="3"/>
    </row>
    <row r="801" spans="16:19">
      <c r="P801" s="3"/>
      <c r="Q801" s="3"/>
      <c r="R801" s="3"/>
      <c r="S801" s="3"/>
    </row>
    <row r="802" spans="16:19">
      <c r="P802" s="3"/>
      <c r="Q802" s="3"/>
      <c r="R802" s="3"/>
      <c r="S802" s="3"/>
    </row>
    <row r="803" spans="16:19">
      <c r="P803" s="3"/>
      <c r="Q803" s="3"/>
      <c r="R803" s="3"/>
      <c r="S803" s="3"/>
    </row>
    <row r="804" spans="16:19">
      <c r="P804" s="3"/>
      <c r="Q804" s="3"/>
      <c r="R804" s="3"/>
      <c r="S804" s="3"/>
    </row>
    <row r="805" spans="16:19">
      <c r="P805" s="3"/>
      <c r="Q805" s="3"/>
      <c r="R805" s="3"/>
      <c r="S805" s="3"/>
    </row>
    <row r="806" spans="16:19">
      <c r="P806" s="3"/>
      <c r="Q806" s="3"/>
      <c r="R806" s="3"/>
      <c r="S806" s="3"/>
    </row>
    <row r="807" spans="16:19">
      <c r="P807" s="3"/>
      <c r="Q807" s="3"/>
      <c r="R807" s="3"/>
      <c r="S807" s="3"/>
    </row>
    <row r="808" spans="16:19">
      <c r="P808" s="3"/>
      <c r="Q808" s="3"/>
      <c r="R808" s="3"/>
      <c r="S808" s="3"/>
    </row>
    <row r="809" spans="16:19">
      <c r="P809" s="3"/>
      <c r="Q809" s="3"/>
      <c r="R809" s="3"/>
      <c r="S809" s="3"/>
    </row>
    <row r="810" spans="16:19">
      <c r="P810" s="3"/>
      <c r="Q810" s="3"/>
      <c r="R810" s="3"/>
      <c r="S810" s="3"/>
    </row>
    <row r="811" spans="16:19">
      <c r="P811" s="3"/>
      <c r="Q811" s="3"/>
      <c r="R811" s="3"/>
      <c r="S811" s="3"/>
    </row>
    <row r="812" spans="16:19">
      <c r="P812" s="3"/>
      <c r="Q812" s="3"/>
      <c r="R812" s="3"/>
      <c r="S812" s="3"/>
    </row>
    <row r="813" spans="16:19">
      <c r="P813" s="3"/>
      <c r="Q813" s="3"/>
      <c r="R813" s="3"/>
      <c r="S813" s="3"/>
    </row>
    <row r="814" spans="16:19">
      <c r="P814" s="3"/>
      <c r="Q814" s="3"/>
      <c r="R814" s="3"/>
      <c r="S814" s="3"/>
    </row>
    <row r="815" spans="16:19">
      <c r="P815" s="3"/>
      <c r="Q815" s="3"/>
      <c r="R815" s="3"/>
      <c r="S815" s="3"/>
    </row>
    <row r="816" spans="16:19">
      <c r="P816" s="3"/>
      <c r="Q816" s="3"/>
      <c r="R816" s="3"/>
      <c r="S816" s="3"/>
    </row>
    <row r="817" spans="16:19">
      <c r="P817" s="3"/>
      <c r="Q817" s="3"/>
      <c r="R817" s="3"/>
      <c r="S817" s="3"/>
    </row>
    <row r="818" spans="16:19">
      <c r="P818" s="3"/>
      <c r="Q818" s="3"/>
      <c r="R818" s="3"/>
      <c r="S818" s="3"/>
    </row>
    <row r="819" spans="16:19">
      <c r="P819" s="3"/>
      <c r="Q819" s="3"/>
      <c r="R819" s="3"/>
      <c r="S819" s="3"/>
    </row>
    <row r="820" spans="16:19">
      <c r="P820" s="3"/>
      <c r="Q820" s="3"/>
      <c r="R820" s="3"/>
      <c r="S820" s="3"/>
    </row>
    <row r="821" spans="16:19">
      <c r="P821" s="3"/>
      <c r="Q821" s="3"/>
      <c r="R821" s="3"/>
      <c r="S821" s="3"/>
    </row>
    <row r="822" spans="16:19">
      <c r="P822" s="3"/>
      <c r="Q822" s="3"/>
      <c r="R822" s="3"/>
      <c r="S822" s="3"/>
    </row>
    <row r="823" spans="16:19">
      <c r="P823" s="3"/>
      <c r="Q823" s="3"/>
      <c r="R823" s="3"/>
      <c r="S823" s="3"/>
    </row>
    <row r="824" spans="16:19">
      <c r="P824" s="3"/>
      <c r="Q824" s="3"/>
      <c r="R824" s="3"/>
      <c r="S824" s="3"/>
    </row>
    <row r="825" spans="16:19">
      <c r="P825" s="3"/>
      <c r="Q825" s="3"/>
      <c r="R825" s="3"/>
      <c r="S825" s="3"/>
    </row>
    <row r="826" spans="16:19">
      <c r="P826" s="3"/>
      <c r="Q826" s="3"/>
      <c r="R826" s="3"/>
      <c r="S826" s="3"/>
    </row>
    <row r="827" spans="16:19">
      <c r="P827" s="3"/>
      <c r="Q827" s="3"/>
      <c r="R827" s="3"/>
      <c r="S827" s="3"/>
    </row>
    <row r="828" spans="16:19">
      <c r="P828" s="3"/>
      <c r="Q828" s="3"/>
      <c r="R828" s="3"/>
      <c r="S828" s="3"/>
    </row>
  </sheetData>
  <protectedRanges>
    <protectedRange sqref="G347:L347" name="Range74"/>
    <protectedRange sqref="A23:I24" name="Range72"/>
    <protectedRange sqref="J165:L166 J171:L171 I172:I173 I170:L170 J173:L173" name="Range71"/>
    <protectedRange sqref="A9:L9" name="Range69"/>
    <protectedRange sqref="K23:L24" name="Range67"/>
    <protectedRange sqref="L21" name="Range65"/>
    <protectedRange sqref="I343:L343" name="Range61"/>
    <protectedRange sqref="I337:L337" name="Range59"/>
    <protectedRange sqref="I311:L311 L241 L187 L191 I255:L255 I281:L281 I304:L304 I284:L284 J278:L278 J270:L271 L182 I252:L252 L249 L230 L184 L232:L233 L200 L212 L219 L204 L209 L193 I328:L328" name="Range53"/>
    <protectedRange sqref="J305:L305" name="Range51"/>
    <protectedRange sqref="I278" name="Range45"/>
    <protectedRange sqref="I270:I271" name="Range43"/>
    <protectedRange sqref="I172:L172 I187:K188 J219:K219 I182:K184 I212:K215 I305 I179:L179 J167:L167 I200:K204 I329:L329 I209:K209 I191:K193 I291:L293 I230:K233 I296:L297 I333:L334 I319:L321 I324:L325 I308 I165:I166 J165:L165 I196:L196 I274:L275 L183 L188 L192 L201:L203 L213:L215 I220:L225 L231 I236:L237 I244:L245 I260:L263 I266:L267 I241:K241 I240:L240 I256:L256 I301:L301 I285:L285 I315:L315 I170:L170" name="Range37"/>
    <protectedRange sqref="I219" name="Range33"/>
    <protectedRange sqref="I167" name="Range23"/>
    <protectedRange sqref="I156:L156" name="Range21"/>
    <protectedRange sqref="I146:L147" name="Range19"/>
    <protectedRange sqref="I136:L137" name="Socialines ismokos 2.7"/>
    <protectedRange sqref="I126:L126" name="Imokos 2.6.4"/>
    <protectedRange sqref="I118:L118" name="Imokos i ES 2.6.1.1"/>
    <protectedRange sqref="I107:L108" name="dOTACIJOS 2.5.3"/>
    <protectedRange sqref="I97:L98" name="Dotacijos"/>
    <protectedRange sqref="I84:L84" name="Turto islaidos 2.3.2.1"/>
    <protectedRange sqref="I73:L75" name="Turto islaidos 2.3.1.2"/>
    <protectedRange sqref="I55 I53" name="Range3"/>
    <protectedRange sqref="I35:I36" name="Islaidos 2.1"/>
    <protectedRange sqref="I40:L40 J35:L36 I45:I52" name="Islaidos 2.2"/>
    <protectedRange sqref="I68:L70" name="Turto islaidos 2.3"/>
    <protectedRange sqref="I78:L80" name="Turto islaidos 2.3.1.3"/>
    <protectedRange sqref="I91:L92 I89:L89" name="Subsidijos 2.4"/>
    <protectedRange sqref="I102:L103" name="Dotacijos 2.5.2.1"/>
    <protectedRange sqref="I113:L114" name="iMOKOS I es 2.6"/>
    <protectedRange sqref="I122:L122" name="Imokos i ES 2.6.3.1"/>
    <protectedRange sqref="I130:L130" name="Imokos 2.6.5.1"/>
    <protectedRange sqref="I141:L142" name="Range18"/>
    <protectedRange sqref="I152:L153" name="Range20"/>
    <protectedRange sqref="I161:L161" name="Range22"/>
    <protectedRange sqref="I249:K249" name="Range38"/>
    <protectedRange sqref="I300:L300" name="Range50"/>
    <protectedRange sqref="J308:L308" name="Range52"/>
    <protectedRange sqref="I314:L314" name="Range54"/>
    <protectedRange sqref="I340:L340" name="Range60"/>
    <protectedRange sqref="B6:L6" name="Range62"/>
    <protectedRange sqref="L20" name="Range64"/>
    <protectedRange sqref="L22" name="Range66"/>
    <protectedRange sqref="I25:L25" name="Range68"/>
    <protectedRange sqref="J55:L55 J45:L53 I56:L63" name="Range57"/>
    <protectedRange sqref="H26 A19:F22 H19:J22 G19:G20 G22" name="Range73"/>
    <protectedRange sqref="I223:L225" name="Range55"/>
  </protectedRanges>
  <customSheetViews>
    <customSheetView guid="{7F55EFFD-583C-4959-894D-F0F85A7F7DF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97D3C751-02A2-4096-AFCD-C45C2695113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tate="hidden" showRuler="0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23F461F3-CB09-4668-8748-D953C6FD6A8B}" showPageBreaks="1" zeroValues="0" hiddenColumns="1" state="hidden" topLeftCell="A13">
      <selection activeCell="U27" sqref="U27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5">
    <mergeCell ref="J1:L5"/>
    <mergeCell ref="G6:K6"/>
    <mergeCell ref="A7:L7"/>
    <mergeCell ref="G8:K8"/>
    <mergeCell ref="G15:K15"/>
    <mergeCell ref="G17:K17"/>
    <mergeCell ref="A18:L18"/>
    <mergeCell ref="A9:L9"/>
    <mergeCell ref="G10:K10"/>
    <mergeCell ref="G11:K11"/>
    <mergeCell ref="B13:L13"/>
    <mergeCell ref="G16:K16"/>
    <mergeCell ref="A131:F131"/>
    <mergeCell ref="C22:I22"/>
    <mergeCell ref="G25:H25"/>
    <mergeCell ref="A27:F28"/>
    <mergeCell ref="G27:G28"/>
    <mergeCell ref="H27:H28"/>
    <mergeCell ref="I27:J27"/>
    <mergeCell ref="D351:G351"/>
    <mergeCell ref="K351:L351"/>
    <mergeCell ref="C19:I19"/>
    <mergeCell ref="C20:I20"/>
    <mergeCell ref="C21:I21"/>
    <mergeCell ref="A171:F171"/>
    <mergeCell ref="A208:F208"/>
    <mergeCell ref="A247:F247"/>
    <mergeCell ref="A288:F288"/>
    <mergeCell ref="A330:F330"/>
    <mergeCell ref="K348:L348"/>
    <mergeCell ref="K27:K28"/>
    <mergeCell ref="L27:L28"/>
    <mergeCell ref="A29:F29"/>
    <mergeCell ref="A54:F54"/>
    <mergeCell ref="A90:F90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65"/>
  <sheetViews>
    <sheetView showZeros="0" topLeftCell="A40" zoomScaleNormal="100" zoomScaleSheetLayoutView="120" workbookViewId="0">
      <selection activeCell="I64" sqref="I64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" customWidth="1"/>
    <col min="7" max="7" width="34.33203125" style="1" customWidth="1"/>
    <col min="8" max="8" width="4.6640625" style="1" customWidth="1"/>
    <col min="9" max="9" width="9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16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16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169"/>
      <c r="J5" s="245" t="s">
        <v>188</v>
      </c>
      <c r="K5" s="245"/>
      <c r="L5" s="245"/>
      <c r="M5" s="7"/>
      <c r="N5" s="23"/>
      <c r="O5" s="23"/>
      <c r="P5" s="2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415"/>
      <c r="H6" s="416"/>
      <c r="I6" s="416"/>
      <c r="J6" s="416"/>
      <c r="K6" s="416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00" t="s">
        <v>173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179"/>
      <c r="B8" s="180"/>
      <c r="C8" s="180"/>
      <c r="D8" s="180"/>
      <c r="E8" s="180"/>
      <c r="F8" s="180"/>
      <c r="G8" s="421" t="s">
        <v>161</v>
      </c>
      <c r="H8" s="421"/>
      <c r="I8" s="421"/>
      <c r="J8" s="421"/>
      <c r="K8" s="421"/>
      <c r="L8" s="180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19" t="s">
        <v>163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20" t="s">
        <v>164</v>
      </c>
      <c r="H10" s="420"/>
      <c r="I10" s="420"/>
      <c r="J10" s="420"/>
      <c r="K10" s="420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22" t="s">
        <v>162</v>
      </c>
      <c r="H11" s="422"/>
      <c r="I11" s="422"/>
      <c r="J11" s="422"/>
      <c r="K11" s="42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19" t="s">
        <v>5</v>
      </c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20" t="s">
        <v>165</v>
      </c>
      <c r="H15" s="420"/>
      <c r="I15" s="420"/>
      <c r="J15" s="420"/>
      <c r="K15" s="420"/>
      <c r="M15" s="3"/>
      <c r="N15" s="3"/>
      <c r="O15" s="3"/>
      <c r="P15" s="3"/>
    </row>
    <row r="16" spans="1:36" ht="11.25" customHeight="1">
      <c r="G16" s="413" t="s">
        <v>166</v>
      </c>
      <c r="H16" s="413"/>
      <c r="I16" s="413"/>
      <c r="J16" s="413"/>
      <c r="K16" s="413"/>
      <c r="M16" s="3"/>
      <c r="N16" s="3"/>
      <c r="O16" s="3"/>
      <c r="P16" s="3"/>
    </row>
    <row r="17" spans="1:17">
      <c r="A17" s="5"/>
      <c r="B17" s="169"/>
      <c r="C17" s="169"/>
      <c r="D17" s="169"/>
      <c r="E17" s="439"/>
      <c r="F17" s="439"/>
      <c r="G17" s="439"/>
      <c r="H17" s="439"/>
      <c r="I17" s="439"/>
      <c r="J17" s="439"/>
      <c r="K17" s="439"/>
      <c r="L17" s="169"/>
      <c r="M17" s="3"/>
      <c r="N17" s="3"/>
      <c r="O17" s="3"/>
      <c r="P17" s="3"/>
    </row>
    <row r="18" spans="1:17" ht="12" customHeight="1">
      <c r="A18" s="426" t="s">
        <v>177</v>
      </c>
      <c r="B18" s="426"/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104"/>
      <c r="N18" s="3"/>
      <c r="O18" s="3"/>
      <c r="P18" s="3"/>
    </row>
    <row r="19" spans="1:17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17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17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17" ht="12.75" customHeight="1">
      <c r="A22" s="3"/>
      <c r="B22" s="3"/>
      <c r="C22" s="443"/>
      <c r="D22" s="445"/>
      <c r="E22" s="445"/>
      <c r="F22" s="445"/>
      <c r="G22" s="445"/>
      <c r="H22" s="445"/>
      <c r="I22" s="445"/>
      <c r="J22" s="4"/>
      <c r="K22" s="177" t="s">
        <v>1</v>
      </c>
      <c r="L22" s="16"/>
      <c r="M22" s="104"/>
      <c r="N22" s="3"/>
      <c r="O22" s="3"/>
      <c r="P22" s="3"/>
    </row>
    <row r="23" spans="1:17" ht="12" customHeight="1">
      <c r="A23" s="3"/>
      <c r="B23" s="3"/>
      <c r="C23" s="5"/>
      <c r="D23" s="4"/>
      <c r="E23" s="4"/>
      <c r="F23" s="4"/>
      <c r="G23" s="244"/>
      <c r="H23" s="232"/>
      <c r="I23" s="4"/>
      <c r="J23" s="178" t="s">
        <v>6</v>
      </c>
      <c r="K23" s="230"/>
      <c r="L23" s="15"/>
      <c r="M23" s="104"/>
      <c r="N23" s="3"/>
      <c r="O23" s="3"/>
      <c r="P23" s="3"/>
    </row>
    <row r="24" spans="1:17" ht="12.75" customHeight="1">
      <c r="A24" s="3"/>
      <c r="B24" s="3"/>
      <c r="C24" s="5"/>
      <c r="D24" s="4"/>
      <c r="E24" s="4"/>
      <c r="F24" s="4"/>
      <c r="G24" s="229" t="s">
        <v>167</v>
      </c>
      <c r="H24" s="234"/>
      <c r="I24" s="236"/>
      <c r="J24" s="231"/>
      <c r="K24" s="15"/>
      <c r="L24" s="15"/>
      <c r="M24" s="104"/>
      <c r="N24" s="3"/>
      <c r="O24" s="3"/>
      <c r="P24" s="3"/>
    </row>
    <row r="25" spans="1:17" ht="13.5" customHeight="1">
      <c r="A25" s="3"/>
      <c r="B25" s="3"/>
      <c r="C25" s="5"/>
      <c r="D25" s="4"/>
      <c r="E25" s="4"/>
      <c r="F25" s="4"/>
      <c r="G25" s="414" t="s">
        <v>7</v>
      </c>
      <c r="H25" s="414"/>
      <c r="I25" s="233"/>
      <c r="J25" s="235"/>
      <c r="K25" s="15"/>
      <c r="L25" s="15"/>
      <c r="M25" s="104"/>
      <c r="N25" s="3"/>
      <c r="O25" s="3"/>
      <c r="P25" s="3"/>
    </row>
    <row r="26" spans="1:17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17" ht="24" customHeight="1">
      <c r="A27" s="402" t="s">
        <v>2</v>
      </c>
      <c r="B27" s="403"/>
      <c r="C27" s="404"/>
      <c r="D27" s="404"/>
      <c r="E27" s="404"/>
      <c r="F27" s="404"/>
      <c r="G27" s="407" t="s">
        <v>3</v>
      </c>
      <c r="H27" s="409" t="s">
        <v>143</v>
      </c>
      <c r="I27" s="411" t="s">
        <v>147</v>
      </c>
      <c r="J27" s="412"/>
      <c r="K27" s="436" t="s">
        <v>144</v>
      </c>
      <c r="L27" s="434" t="s">
        <v>168</v>
      </c>
      <c r="M27" s="105"/>
      <c r="N27" s="3"/>
      <c r="O27" s="3"/>
      <c r="P27" s="3"/>
    </row>
    <row r="28" spans="1:17" ht="46.5" customHeight="1">
      <c r="A28" s="405"/>
      <c r="B28" s="406"/>
      <c r="C28" s="406"/>
      <c r="D28" s="406"/>
      <c r="E28" s="406"/>
      <c r="F28" s="406"/>
      <c r="G28" s="408"/>
      <c r="H28" s="410"/>
      <c r="I28" s="182" t="s">
        <v>142</v>
      </c>
      <c r="J28" s="183" t="s">
        <v>141</v>
      </c>
      <c r="K28" s="437"/>
      <c r="L28" s="435"/>
      <c r="M28" s="3"/>
      <c r="N28" s="3"/>
      <c r="O28" s="3"/>
      <c r="P28" s="3"/>
      <c r="Q28" s="3"/>
    </row>
    <row r="29" spans="1:17" ht="11.25" customHeight="1">
      <c r="A29" s="427" t="s">
        <v>139</v>
      </c>
      <c r="B29" s="428"/>
      <c r="C29" s="428"/>
      <c r="D29" s="428"/>
      <c r="E29" s="428"/>
      <c r="F29" s="429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17" s="12" customFormat="1" ht="14.25" customHeight="1">
      <c r="A30" s="79">
        <v>2</v>
      </c>
      <c r="B30" s="79"/>
      <c r="C30" s="90"/>
      <c r="D30" s="78"/>
      <c r="E30" s="79"/>
      <c r="F30" s="88"/>
      <c r="G30" s="90" t="s">
        <v>9</v>
      </c>
      <c r="H30" s="189">
        <v>1</v>
      </c>
      <c r="I30" s="110">
        <f>SUM(I31+I41+I64+I85+I93+I113+I136+I155+I165)</f>
        <v>0</v>
      </c>
      <c r="J30" s="110">
        <f>SUM(J31+J41+J64+J85+J93+J113+J136+J155+J165)</f>
        <v>0</v>
      </c>
      <c r="K30" s="111">
        <f>SUM(K31+K41+K64+K85+K93+K113+K136+K155+K165)</f>
        <v>0</v>
      </c>
      <c r="L30" s="110">
        <f>SUM(L31+L41+L64+L85+L93+L113+L136+L155+L165)</f>
        <v>0</v>
      </c>
      <c r="M30" s="96"/>
      <c r="N30" s="96"/>
      <c r="O30" s="96"/>
      <c r="P30" s="96"/>
      <c r="Q30" s="96"/>
    </row>
    <row r="31" spans="1:17" ht="24.75" customHeight="1">
      <c r="A31" s="45">
        <v>2</v>
      </c>
      <c r="B31" s="73">
        <v>1</v>
      </c>
      <c r="C31" s="53"/>
      <c r="D31" s="63"/>
      <c r="E31" s="46"/>
      <c r="F31" s="33"/>
      <c r="G31" s="73" t="s">
        <v>14</v>
      </c>
      <c r="H31" s="190">
        <v>2</v>
      </c>
      <c r="I31" s="110">
        <f>SUM(I32+I37)</f>
        <v>0</v>
      </c>
      <c r="J31" s="110">
        <f>SUM(J32+J37)</f>
        <v>0</v>
      </c>
      <c r="K31" s="112">
        <f>SUM(K32+K37)</f>
        <v>0</v>
      </c>
      <c r="L31" s="113">
        <f>SUM(L32+L37)</f>
        <v>0</v>
      </c>
      <c r="M31" s="3"/>
      <c r="N31" s="3"/>
      <c r="O31" s="3"/>
      <c r="P31" s="3"/>
      <c r="Q31" s="3"/>
    </row>
    <row r="32" spans="1:17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84" t="s">
        <v>15</v>
      </c>
      <c r="H32" s="189">
        <v>3</v>
      </c>
      <c r="I32" s="127">
        <f>SUM(I33)</f>
        <v>0</v>
      </c>
      <c r="J32" s="127">
        <f t="shared" ref="J32:L33" si="0">SUM(J33)</f>
        <v>0</v>
      </c>
      <c r="K32" s="129">
        <f t="shared" si="0"/>
        <v>0</v>
      </c>
      <c r="L32" s="127">
        <f t="shared" si="0"/>
        <v>0</v>
      </c>
      <c r="M32" s="3"/>
      <c r="N32" s="3"/>
      <c r="O32" s="3"/>
      <c r="P32" s="3"/>
      <c r="Q32" s="3"/>
    </row>
    <row r="33" spans="1:17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47" t="s">
        <v>15</v>
      </c>
      <c r="H33" s="191">
        <v>4</v>
      </c>
      <c r="I33" s="127">
        <f>SUM(I34)</f>
        <v>0</v>
      </c>
      <c r="J33" s="127">
        <f t="shared" si="0"/>
        <v>0</v>
      </c>
      <c r="K33" s="129">
        <f t="shared" si="0"/>
        <v>0</v>
      </c>
      <c r="L33" s="127">
        <f t="shared" si="0"/>
        <v>0</v>
      </c>
      <c r="M33" s="3"/>
      <c r="N33" s="3"/>
      <c r="O33" s="3"/>
      <c r="P33" s="3"/>
      <c r="Q33" s="3"/>
    </row>
    <row r="34" spans="1:17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47" t="s">
        <v>137</v>
      </c>
      <c r="H34" s="189">
        <v>5</v>
      </c>
      <c r="I34" s="129">
        <f>SUM(I35:I36)</f>
        <v>0</v>
      </c>
      <c r="J34" s="127">
        <f>SUM(J35:J36)</f>
        <v>0</v>
      </c>
      <c r="K34" s="129">
        <f>SUM(K35:K36)</f>
        <v>0</v>
      </c>
      <c r="L34" s="127">
        <f>SUM(L35:L36)</f>
        <v>0</v>
      </c>
      <c r="M34" s="3"/>
      <c r="N34" s="3"/>
      <c r="O34" s="3"/>
      <c r="P34" s="3"/>
      <c r="Q34" s="3"/>
    </row>
    <row r="35" spans="1:17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47" t="s">
        <v>84</v>
      </c>
      <c r="H35" s="191">
        <v>6</v>
      </c>
      <c r="I35" s="114"/>
      <c r="J35" s="116"/>
      <c r="K35" s="116"/>
      <c r="L35" s="116"/>
      <c r="M35" s="3"/>
      <c r="N35" s="3"/>
      <c r="O35" s="3"/>
      <c r="P35" s="3"/>
      <c r="Q35" s="3"/>
    </row>
    <row r="36" spans="1:17" ht="12.75" customHeight="1">
      <c r="A36" s="31">
        <v>2</v>
      </c>
      <c r="B36" s="30">
        <v>1</v>
      </c>
      <c r="C36" s="47">
        <v>1</v>
      </c>
      <c r="D36" s="58">
        <v>1</v>
      </c>
      <c r="E36" s="30">
        <v>1</v>
      </c>
      <c r="F36" s="40">
        <v>2</v>
      </c>
      <c r="G36" s="47" t="s">
        <v>16</v>
      </c>
      <c r="H36" s="189">
        <v>7</v>
      </c>
      <c r="I36" s="116"/>
      <c r="J36" s="116"/>
      <c r="K36" s="116"/>
      <c r="L36" s="116"/>
      <c r="M36" s="3"/>
      <c r="N36" s="3"/>
      <c r="O36" s="3"/>
      <c r="P36" s="3"/>
      <c r="Q36" s="3"/>
    </row>
    <row r="37" spans="1:17" ht="13.5" customHeight="1">
      <c r="A37" s="31">
        <v>2</v>
      </c>
      <c r="B37" s="30">
        <v>1</v>
      </c>
      <c r="C37" s="47">
        <v>2</v>
      </c>
      <c r="D37" s="58"/>
      <c r="E37" s="30"/>
      <c r="F37" s="40"/>
      <c r="G37" s="84" t="s">
        <v>85</v>
      </c>
      <c r="H37" s="191">
        <v>8</v>
      </c>
      <c r="I37" s="129">
        <f>I38</f>
        <v>0</v>
      </c>
      <c r="J37" s="127">
        <f t="shared" ref="J37:L38" si="1">J38</f>
        <v>0</v>
      </c>
      <c r="K37" s="129">
        <f t="shared" si="1"/>
        <v>0</v>
      </c>
      <c r="L37" s="127">
        <f t="shared" si="1"/>
        <v>0</v>
      </c>
      <c r="M37" s="3"/>
      <c r="N37" s="3"/>
      <c r="O37" s="3"/>
      <c r="P37" s="3"/>
      <c r="Q37" s="3"/>
    </row>
    <row r="38" spans="1:17">
      <c r="A38" s="31">
        <v>2</v>
      </c>
      <c r="B38" s="30">
        <v>1</v>
      </c>
      <c r="C38" s="47">
        <v>2</v>
      </c>
      <c r="D38" s="58">
        <v>1</v>
      </c>
      <c r="E38" s="30"/>
      <c r="F38" s="40"/>
      <c r="G38" s="47" t="s">
        <v>85</v>
      </c>
      <c r="H38" s="189">
        <v>9</v>
      </c>
      <c r="I38" s="129">
        <f>I39</f>
        <v>0</v>
      </c>
      <c r="J38" s="127">
        <f t="shared" si="1"/>
        <v>0</v>
      </c>
      <c r="K38" s="127">
        <f t="shared" si="1"/>
        <v>0</v>
      </c>
      <c r="L38" s="127">
        <f t="shared" si="1"/>
        <v>0</v>
      </c>
      <c r="M38" s="3"/>
      <c r="N38" s="3"/>
      <c r="O38" s="3"/>
      <c r="P38" s="3"/>
      <c r="Q38" s="3"/>
    </row>
    <row r="39" spans="1:17" ht="13.5" customHeight="1">
      <c r="A39" s="31">
        <v>2</v>
      </c>
      <c r="B39" s="30">
        <v>1</v>
      </c>
      <c r="C39" s="47">
        <v>2</v>
      </c>
      <c r="D39" s="58">
        <v>1</v>
      </c>
      <c r="E39" s="30">
        <v>1</v>
      </c>
      <c r="F39" s="40"/>
      <c r="G39" s="47" t="s">
        <v>85</v>
      </c>
      <c r="H39" s="191">
        <v>10</v>
      </c>
      <c r="I39" s="127">
        <f>I40</f>
        <v>0</v>
      </c>
      <c r="J39" s="127">
        <f>J40</f>
        <v>0</v>
      </c>
      <c r="K39" s="127">
        <f>K40</f>
        <v>0</v>
      </c>
      <c r="L39" s="127">
        <f>L40</f>
        <v>0</v>
      </c>
      <c r="M39" s="3"/>
      <c r="N39" s="3"/>
      <c r="O39" s="3"/>
      <c r="P39" s="3"/>
      <c r="Q39" s="3"/>
    </row>
    <row r="40" spans="1:17" ht="14.2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>
        <v>1</v>
      </c>
      <c r="G40" s="47" t="s">
        <v>85</v>
      </c>
      <c r="H40" s="189">
        <v>11</v>
      </c>
      <c r="I40" s="117"/>
      <c r="J40" s="116"/>
      <c r="K40" s="116"/>
      <c r="L40" s="116"/>
      <c r="M40" s="3"/>
      <c r="N40" s="3"/>
      <c r="O40" s="3"/>
      <c r="P40" s="3"/>
      <c r="Q40" s="3"/>
    </row>
    <row r="41" spans="1:17" ht="12.75" customHeight="1">
      <c r="A41" s="32">
        <v>2</v>
      </c>
      <c r="B41" s="75">
        <v>2</v>
      </c>
      <c r="C41" s="53"/>
      <c r="D41" s="63"/>
      <c r="E41" s="46"/>
      <c r="F41" s="33"/>
      <c r="G41" s="73" t="s">
        <v>86</v>
      </c>
      <c r="H41" s="190">
        <v>12</v>
      </c>
      <c r="I41" s="118">
        <f t="shared" ref="I41:L43" si="2">I42</f>
        <v>0</v>
      </c>
      <c r="J41" s="119">
        <f t="shared" si="2"/>
        <v>0</v>
      </c>
      <c r="K41" s="118">
        <f t="shared" si="2"/>
        <v>0</v>
      </c>
      <c r="L41" s="118">
        <f t="shared" si="2"/>
        <v>0</v>
      </c>
      <c r="M41" s="3"/>
      <c r="N41" s="3"/>
      <c r="O41" s="3"/>
      <c r="P41" s="3"/>
      <c r="Q41" s="3"/>
    </row>
    <row r="42" spans="1:17" ht="12.75" customHeight="1">
      <c r="A42" s="31">
        <v>2</v>
      </c>
      <c r="B42" s="30">
        <v>2</v>
      </c>
      <c r="C42" s="47">
        <v>1</v>
      </c>
      <c r="D42" s="58"/>
      <c r="E42" s="30"/>
      <c r="F42" s="40"/>
      <c r="G42" s="84" t="s">
        <v>86</v>
      </c>
      <c r="H42" s="189">
        <v>13</v>
      </c>
      <c r="I42" s="127">
        <f t="shared" si="2"/>
        <v>0</v>
      </c>
      <c r="J42" s="129">
        <f t="shared" si="2"/>
        <v>0</v>
      </c>
      <c r="K42" s="127">
        <f t="shared" si="2"/>
        <v>0</v>
      </c>
      <c r="L42" s="129">
        <f t="shared" si="2"/>
        <v>0</v>
      </c>
      <c r="M42" s="3"/>
      <c r="N42" s="3"/>
      <c r="O42" s="3"/>
      <c r="P42" s="3"/>
      <c r="Q42" s="3"/>
    </row>
    <row r="43" spans="1:17">
      <c r="A43" s="31">
        <v>2</v>
      </c>
      <c r="B43" s="30">
        <v>2</v>
      </c>
      <c r="C43" s="47">
        <v>1</v>
      </c>
      <c r="D43" s="58">
        <v>1</v>
      </c>
      <c r="E43" s="30"/>
      <c r="F43" s="40"/>
      <c r="G43" s="47" t="s">
        <v>86</v>
      </c>
      <c r="H43" s="191">
        <v>14</v>
      </c>
      <c r="I43" s="127">
        <f t="shared" si="2"/>
        <v>0</v>
      </c>
      <c r="J43" s="129">
        <f t="shared" si="2"/>
        <v>0</v>
      </c>
      <c r="K43" s="148">
        <f t="shared" si="2"/>
        <v>0</v>
      </c>
      <c r="L43" s="148">
        <f t="shared" si="2"/>
        <v>0</v>
      </c>
      <c r="M43" s="3"/>
      <c r="N43" s="3"/>
      <c r="O43" s="3"/>
      <c r="P43" s="3"/>
      <c r="Q43" s="3"/>
    </row>
    <row r="44" spans="1:17" ht="15" customHeight="1">
      <c r="A44" s="34">
        <v>2</v>
      </c>
      <c r="B44" s="43">
        <v>2</v>
      </c>
      <c r="C44" s="50">
        <v>1</v>
      </c>
      <c r="D44" s="60">
        <v>1</v>
      </c>
      <c r="E44" s="43">
        <v>1</v>
      </c>
      <c r="F44" s="70"/>
      <c r="G44" s="50" t="s">
        <v>86</v>
      </c>
      <c r="H44" s="192">
        <v>15</v>
      </c>
      <c r="I44" s="149">
        <f>SUM(I45:I63)-I53</f>
        <v>0</v>
      </c>
      <c r="J44" s="150">
        <f>SUM(J45:J63)-J53</f>
        <v>0</v>
      </c>
      <c r="K44" s="150">
        <f>SUM(K45:K63)-K53</f>
        <v>0</v>
      </c>
      <c r="L44" s="151">
        <f>SUM(L45:L63)-L53</f>
        <v>0</v>
      </c>
      <c r="M44" s="3"/>
      <c r="N44" s="3"/>
      <c r="O44" s="3"/>
      <c r="P44" s="3"/>
      <c r="Q44" s="3"/>
    </row>
    <row r="45" spans="1:17">
      <c r="A45" s="39">
        <v>2</v>
      </c>
      <c r="B45" s="42">
        <v>2</v>
      </c>
      <c r="C45" s="48">
        <v>1</v>
      </c>
      <c r="D45" s="59">
        <v>1</v>
      </c>
      <c r="E45" s="42">
        <v>1</v>
      </c>
      <c r="F45" s="37">
        <v>1</v>
      </c>
      <c r="G45" s="48" t="s">
        <v>17</v>
      </c>
      <c r="H45" s="191">
        <v>16</v>
      </c>
      <c r="I45" s="116"/>
      <c r="J45" s="116"/>
      <c r="K45" s="116"/>
      <c r="L45" s="116"/>
      <c r="M45" s="3"/>
      <c r="N45" s="3"/>
      <c r="O45" s="3"/>
      <c r="P45" s="3"/>
      <c r="Q45" s="3"/>
    </row>
    <row r="46" spans="1:17" ht="26.25" customHeight="1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6">
        <v>2</v>
      </c>
      <c r="G46" s="48" t="s">
        <v>18</v>
      </c>
      <c r="H46" s="189">
        <v>17</v>
      </c>
      <c r="I46" s="116"/>
      <c r="J46" s="116"/>
      <c r="K46" s="116"/>
      <c r="L46" s="116"/>
      <c r="M46" s="3"/>
      <c r="N46" s="3"/>
      <c r="O46" s="3"/>
      <c r="P46" s="3"/>
      <c r="Q46" s="3"/>
    </row>
    <row r="47" spans="1:17" ht="14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5</v>
      </c>
      <c r="G47" s="48" t="s">
        <v>19</v>
      </c>
      <c r="H47" s="191">
        <v>18</v>
      </c>
      <c r="I47" s="116"/>
      <c r="J47" s="116"/>
      <c r="K47" s="116"/>
      <c r="L47" s="116"/>
      <c r="M47" s="3"/>
      <c r="N47" s="3"/>
      <c r="O47" s="3"/>
      <c r="P47" s="3"/>
      <c r="Q47" s="3"/>
    </row>
    <row r="48" spans="1:17" ht="18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6</v>
      </c>
      <c r="G48" s="48" t="s">
        <v>20</v>
      </c>
      <c r="H48" s="189">
        <v>19</v>
      </c>
      <c r="I48" s="116"/>
      <c r="J48" s="116"/>
      <c r="K48" s="116"/>
      <c r="L48" s="116"/>
      <c r="M48" s="3"/>
      <c r="N48" s="3"/>
      <c r="O48" s="3"/>
      <c r="P48" s="3"/>
      <c r="Q48" s="3"/>
    </row>
    <row r="49" spans="1:17" ht="18" customHeight="1">
      <c r="A49" s="102">
        <v>2</v>
      </c>
      <c r="B49" s="95">
        <v>2</v>
      </c>
      <c r="C49" s="93">
        <v>1</v>
      </c>
      <c r="D49" s="94">
        <v>1</v>
      </c>
      <c r="E49" s="95">
        <v>1</v>
      </c>
      <c r="F49" s="86">
        <v>7</v>
      </c>
      <c r="G49" s="93" t="s">
        <v>87</v>
      </c>
      <c r="H49" s="190">
        <v>20</v>
      </c>
      <c r="I49" s="116"/>
      <c r="J49" s="116"/>
      <c r="K49" s="116"/>
      <c r="L49" s="116"/>
      <c r="M49" s="3"/>
      <c r="N49" s="3"/>
      <c r="O49" s="3"/>
      <c r="P49" s="3"/>
      <c r="Q49" s="3"/>
    </row>
    <row r="50" spans="1:17" ht="18" customHeight="1">
      <c r="A50" s="250">
        <v>2</v>
      </c>
      <c r="B50" s="246">
        <v>2</v>
      </c>
      <c r="C50" s="247">
        <v>1</v>
      </c>
      <c r="D50" s="248">
        <v>1</v>
      </c>
      <c r="E50" s="246">
        <v>1</v>
      </c>
      <c r="F50" s="249">
        <v>8</v>
      </c>
      <c r="G50" s="247" t="s">
        <v>21</v>
      </c>
      <c r="H50" s="314">
        <v>21</v>
      </c>
      <c r="I50" s="116"/>
      <c r="J50" s="116"/>
      <c r="K50" s="116"/>
      <c r="L50" s="116"/>
      <c r="M50" s="3"/>
      <c r="N50" s="3"/>
      <c r="O50" s="3"/>
      <c r="P50" s="3"/>
      <c r="Q50" s="3"/>
    </row>
    <row r="51" spans="1:17" ht="18.75" customHeight="1">
      <c r="A51" s="251">
        <v>2</v>
      </c>
      <c r="B51" s="252">
        <v>2</v>
      </c>
      <c r="C51" s="253">
        <v>1</v>
      </c>
      <c r="D51" s="254">
        <v>1</v>
      </c>
      <c r="E51" s="252">
        <v>1</v>
      </c>
      <c r="F51" s="255">
        <v>10</v>
      </c>
      <c r="G51" s="253" t="s">
        <v>22</v>
      </c>
      <c r="H51" s="315">
        <v>22</v>
      </c>
      <c r="I51" s="116"/>
      <c r="J51" s="116"/>
      <c r="K51" s="116"/>
      <c r="L51" s="116"/>
      <c r="M51" s="3"/>
      <c r="N51" s="3"/>
      <c r="O51" s="3"/>
      <c r="P51" s="3"/>
      <c r="Q51" s="3"/>
    </row>
    <row r="52" spans="1:17" ht="42" customHeight="1">
      <c r="A52" s="39">
        <v>2</v>
      </c>
      <c r="B52" s="42">
        <v>2</v>
      </c>
      <c r="C52" s="48">
        <v>1</v>
      </c>
      <c r="D52" s="59">
        <v>1</v>
      </c>
      <c r="E52" s="42">
        <v>1</v>
      </c>
      <c r="F52" s="36">
        <v>11</v>
      </c>
      <c r="G52" s="48" t="s">
        <v>189</v>
      </c>
      <c r="H52" s="316" t="s">
        <v>342</v>
      </c>
      <c r="I52" s="117"/>
      <c r="J52" s="116"/>
      <c r="K52" s="116"/>
      <c r="L52" s="116"/>
      <c r="M52" s="3"/>
      <c r="N52" s="3"/>
      <c r="O52" s="3"/>
      <c r="P52" s="3"/>
      <c r="Q52" s="3"/>
    </row>
    <row r="53" spans="1:17" ht="11.25" customHeight="1">
      <c r="A53" s="433">
        <v>1</v>
      </c>
      <c r="B53" s="424"/>
      <c r="C53" s="424"/>
      <c r="D53" s="424"/>
      <c r="E53" s="424"/>
      <c r="F53" s="425"/>
      <c r="G53" s="208">
        <v>2</v>
      </c>
      <c r="H53" s="209">
        <v>3</v>
      </c>
      <c r="I53" s="210">
        <v>4</v>
      </c>
      <c r="J53" s="211">
        <v>5</v>
      </c>
      <c r="K53" s="212">
        <v>6</v>
      </c>
      <c r="L53" s="210">
        <v>7</v>
      </c>
      <c r="M53" s="3"/>
      <c r="N53" s="3"/>
      <c r="O53" s="3"/>
      <c r="P53" s="3"/>
      <c r="Q53" s="3"/>
    </row>
    <row r="54" spans="1:17" ht="27.75" customHeight="1">
      <c r="A54" s="38">
        <v>2</v>
      </c>
      <c r="B54" s="91">
        <v>2</v>
      </c>
      <c r="C54" s="77">
        <v>1</v>
      </c>
      <c r="D54" s="77">
        <v>1</v>
      </c>
      <c r="E54" s="77">
        <v>1</v>
      </c>
      <c r="F54" s="87">
        <v>12</v>
      </c>
      <c r="G54" s="256" t="s">
        <v>191</v>
      </c>
      <c r="H54" s="318" t="s">
        <v>343</v>
      </c>
      <c r="I54" s="121"/>
      <c r="J54" s="116"/>
      <c r="K54" s="116"/>
      <c r="L54" s="116"/>
      <c r="M54" s="3"/>
      <c r="N54" s="3"/>
      <c r="O54" s="3"/>
      <c r="P54" s="3"/>
      <c r="Q54" s="3"/>
    </row>
    <row r="55" spans="1:17" ht="26.4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14</v>
      </c>
      <c r="G55" s="257" t="s">
        <v>190</v>
      </c>
      <c r="H55" s="314" t="s">
        <v>344</v>
      </c>
      <c r="I55" s="117"/>
      <c r="J55" s="117"/>
      <c r="K55" s="117"/>
      <c r="L55" s="117"/>
      <c r="M55" s="3"/>
      <c r="N55" s="3"/>
      <c r="O55" s="3"/>
      <c r="P55" s="3"/>
      <c r="Q55" s="3"/>
    </row>
    <row r="56" spans="1:17" ht="26.4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15</v>
      </c>
      <c r="G56" s="257" t="s">
        <v>192</v>
      </c>
      <c r="H56" s="318" t="s">
        <v>345</v>
      </c>
      <c r="I56" s="117"/>
      <c r="J56" s="116"/>
      <c r="K56" s="116"/>
      <c r="L56" s="116"/>
      <c r="M56" s="3"/>
      <c r="N56" s="3"/>
      <c r="O56" s="3"/>
      <c r="P56" s="3"/>
      <c r="Q56" s="3"/>
    </row>
    <row r="57" spans="1:17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16</v>
      </c>
      <c r="G57" s="48" t="s">
        <v>26</v>
      </c>
      <c r="H57" s="314" t="s">
        <v>346</v>
      </c>
      <c r="I57" s="117"/>
      <c r="J57" s="116"/>
      <c r="K57" s="116"/>
      <c r="L57" s="116"/>
      <c r="M57" s="3"/>
      <c r="N57" s="3"/>
      <c r="O57" s="3"/>
      <c r="P57" s="3"/>
      <c r="Q57" s="3"/>
    </row>
    <row r="58" spans="1:17" ht="27.75" customHeight="1">
      <c r="A58" s="39">
        <v>2</v>
      </c>
      <c r="B58" s="42">
        <v>2</v>
      </c>
      <c r="C58" s="48">
        <v>1</v>
      </c>
      <c r="D58" s="48">
        <v>1</v>
      </c>
      <c r="E58" s="48">
        <v>1</v>
      </c>
      <c r="F58" s="36">
        <v>17</v>
      </c>
      <c r="G58" s="48" t="s">
        <v>186</v>
      </c>
      <c r="H58" s="317" t="s">
        <v>347</v>
      </c>
      <c r="I58" s="117"/>
      <c r="J58" s="117"/>
      <c r="K58" s="117"/>
      <c r="L58" s="117"/>
      <c r="M58" s="3"/>
      <c r="N58" s="3"/>
      <c r="O58" s="3"/>
      <c r="P58" s="3"/>
      <c r="Q58" s="3"/>
    </row>
    <row r="59" spans="1:17" ht="26.25" customHeight="1">
      <c r="A59" s="258">
        <v>2</v>
      </c>
      <c r="B59" s="246">
        <v>2</v>
      </c>
      <c r="C59" s="247">
        <v>1</v>
      </c>
      <c r="D59" s="247">
        <v>1</v>
      </c>
      <c r="E59" s="247">
        <v>1</v>
      </c>
      <c r="F59" s="249">
        <v>18</v>
      </c>
      <c r="G59" s="247" t="s">
        <v>187</v>
      </c>
      <c r="H59" s="314" t="s">
        <v>348</v>
      </c>
      <c r="I59" s="117"/>
      <c r="J59" s="117"/>
      <c r="K59" s="117"/>
      <c r="L59" s="117"/>
      <c r="M59" s="3"/>
      <c r="N59" s="3"/>
      <c r="O59" s="3"/>
      <c r="P59" s="3"/>
      <c r="Q59" s="3"/>
    </row>
    <row r="60" spans="1:17" ht="14.2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20</v>
      </c>
      <c r="G60" s="48" t="s">
        <v>149</v>
      </c>
      <c r="H60" s="318" t="s">
        <v>349</v>
      </c>
      <c r="I60" s="117"/>
      <c r="J60" s="116"/>
      <c r="K60" s="116"/>
      <c r="L60" s="116"/>
      <c r="M60" s="3"/>
      <c r="N60" s="3"/>
      <c r="O60" s="3"/>
      <c r="P60" s="3"/>
      <c r="Q60" s="3"/>
    </row>
    <row r="61" spans="1:17" ht="27.75" customHeight="1">
      <c r="A61" s="259">
        <v>2</v>
      </c>
      <c r="B61" s="79">
        <v>2</v>
      </c>
      <c r="C61" s="90">
        <v>1</v>
      </c>
      <c r="D61" s="90">
        <v>1</v>
      </c>
      <c r="E61" s="90">
        <v>1</v>
      </c>
      <c r="F61" s="88">
        <v>21</v>
      </c>
      <c r="G61" s="90" t="s">
        <v>193</v>
      </c>
      <c r="H61" s="319">
        <v>29</v>
      </c>
      <c r="I61" s="117"/>
      <c r="J61" s="116"/>
      <c r="K61" s="116"/>
      <c r="L61" s="116"/>
      <c r="M61" s="3"/>
      <c r="N61" s="3"/>
      <c r="O61" s="3"/>
      <c r="P61" s="3"/>
      <c r="Q61" s="3"/>
    </row>
    <row r="62" spans="1:17" ht="12" customHeight="1">
      <c r="A62" s="259">
        <v>2</v>
      </c>
      <c r="B62" s="79">
        <v>2</v>
      </c>
      <c r="C62" s="90">
        <v>1</v>
      </c>
      <c r="D62" s="90">
        <v>1</v>
      </c>
      <c r="E62" s="90">
        <v>1</v>
      </c>
      <c r="F62" s="88">
        <v>22</v>
      </c>
      <c r="G62" s="90" t="s">
        <v>194</v>
      </c>
      <c r="H62" s="319">
        <v>30</v>
      </c>
      <c r="I62" s="117"/>
      <c r="J62" s="116"/>
      <c r="K62" s="116"/>
      <c r="L62" s="116"/>
      <c r="M62" s="3"/>
      <c r="N62" s="3"/>
      <c r="O62" s="3"/>
      <c r="P62" s="3"/>
      <c r="Q62" s="3"/>
    </row>
    <row r="63" spans="1:17" ht="15" customHeight="1">
      <c r="A63" s="39">
        <v>2</v>
      </c>
      <c r="B63" s="42">
        <v>2</v>
      </c>
      <c r="C63" s="48">
        <v>1</v>
      </c>
      <c r="D63" s="48">
        <v>1</v>
      </c>
      <c r="E63" s="48">
        <v>1</v>
      </c>
      <c r="F63" s="36">
        <v>30</v>
      </c>
      <c r="G63" s="48" t="s">
        <v>195</v>
      </c>
      <c r="H63" s="189">
        <v>31</v>
      </c>
      <c r="I63" s="117"/>
      <c r="J63" s="116"/>
      <c r="K63" s="116"/>
      <c r="L63" s="116"/>
      <c r="M63" s="3"/>
      <c r="N63" s="3"/>
      <c r="O63" s="3"/>
      <c r="P63" s="3"/>
      <c r="Q63" s="3"/>
    </row>
    <row r="64" spans="1:17" ht="14.25" customHeight="1">
      <c r="A64" s="144">
        <v>2</v>
      </c>
      <c r="B64" s="145">
        <v>3</v>
      </c>
      <c r="C64" s="73"/>
      <c r="D64" s="53"/>
      <c r="E64" s="53"/>
      <c r="F64" s="33"/>
      <c r="G64" s="260" t="s">
        <v>196</v>
      </c>
      <c r="H64" s="194">
        <v>32</v>
      </c>
      <c r="I64" s="123">
        <f>SUM(I65+I81)</f>
        <v>0</v>
      </c>
      <c r="J64" s="124">
        <f>SUM(J65+J81)</f>
        <v>0</v>
      </c>
      <c r="K64" s="125">
        <f>SUM(K65+K81)</f>
        <v>0</v>
      </c>
      <c r="L64" s="123">
        <f>SUM(L65+L81)</f>
        <v>0</v>
      </c>
      <c r="M64" s="3"/>
      <c r="N64" s="3"/>
      <c r="O64" s="3"/>
      <c r="P64" s="3"/>
      <c r="Q64" s="3"/>
    </row>
    <row r="65" spans="1:17" ht="13.5" customHeight="1">
      <c r="A65" s="31">
        <v>2</v>
      </c>
      <c r="B65" s="30">
        <v>3</v>
      </c>
      <c r="C65" s="47">
        <v>1</v>
      </c>
      <c r="D65" s="47"/>
      <c r="E65" s="47"/>
      <c r="F65" s="40"/>
      <c r="G65" s="84" t="s">
        <v>30</v>
      </c>
      <c r="H65" s="189">
        <v>33</v>
      </c>
      <c r="I65" s="127">
        <f>SUM(I66+I71+I76)</f>
        <v>0</v>
      </c>
      <c r="J65" s="128">
        <f>SUM(J66+J71+J76)</f>
        <v>0</v>
      </c>
      <c r="K65" s="129">
        <f>SUM(K66+K71+K76)</f>
        <v>0</v>
      </c>
      <c r="L65" s="127">
        <f>SUM(L66+L71+L76)</f>
        <v>0</v>
      </c>
      <c r="M65" s="3"/>
      <c r="N65" s="3"/>
      <c r="O65" s="3"/>
      <c r="P65" s="3"/>
      <c r="Q65" s="3"/>
    </row>
    <row r="66" spans="1:17" ht="15" customHeight="1">
      <c r="A66" s="31">
        <v>2</v>
      </c>
      <c r="B66" s="30">
        <v>3</v>
      </c>
      <c r="C66" s="47">
        <v>1</v>
      </c>
      <c r="D66" s="47">
        <v>1</v>
      </c>
      <c r="E66" s="47"/>
      <c r="F66" s="40"/>
      <c r="G66" s="84" t="s">
        <v>197</v>
      </c>
      <c r="H66" s="194">
        <v>34</v>
      </c>
      <c r="I66" s="127">
        <f>I67</f>
        <v>0</v>
      </c>
      <c r="J66" s="128">
        <f>J67</f>
        <v>0</v>
      </c>
      <c r="K66" s="129">
        <f>K67</f>
        <v>0</v>
      </c>
      <c r="L66" s="127">
        <f>L67</f>
        <v>0</v>
      </c>
      <c r="M66" s="3"/>
      <c r="N66" s="3"/>
      <c r="O66" s="3"/>
      <c r="P66" s="3"/>
      <c r="Q66" s="3"/>
    </row>
    <row r="67" spans="1:17" ht="13.5" customHeight="1">
      <c r="A67" s="31">
        <v>2</v>
      </c>
      <c r="B67" s="30">
        <v>3</v>
      </c>
      <c r="C67" s="47">
        <v>1</v>
      </c>
      <c r="D67" s="47">
        <v>1</v>
      </c>
      <c r="E67" s="47">
        <v>1</v>
      </c>
      <c r="F67" s="40"/>
      <c r="G67" s="84" t="s">
        <v>198</v>
      </c>
      <c r="H67" s="189">
        <v>35</v>
      </c>
      <c r="I67" s="127">
        <f>SUM(I68:I70)</f>
        <v>0</v>
      </c>
      <c r="J67" s="128">
        <f>SUM(J68:J70)</f>
        <v>0</v>
      </c>
      <c r="K67" s="129">
        <f>SUM(K68:K70)</f>
        <v>0</v>
      </c>
      <c r="L67" s="127">
        <f>SUM(L68:L70)</f>
        <v>0</v>
      </c>
      <c r="M67" s="3"/>
      <c r="N67" s="3"/>
      <c r="O67" s="3"/>
      <c r="P67" s="3"/>
      <c r="Q67" s="3"/>
    </row>
    <row r="68" spans="1:17" s="10" customFormat="1" ht="30" customHeight="1">
      <c r="A68" s="39">
        <v>2</v>
      </c>
      <c r="B68" s="42">
        <v>3</v>
      </c>
      <c r="C68" s="48">
        <v>1</v>
      </c>
      <c r="D68" s="48">
        <v>1</v>
      </c>
      <c r="E68" s="48">
        <v>1</v>
      </c>
      <c r="F68" s="36">
        <v>1</v>
      </c>
      <c r="G68" s="48" t="s">
        <v>10</v>
      </c>
      <c r="H68" s="194">
        <v>36</v>
      </c>
      <c r="I68" s="117"/>
      <c r="J68" s="117"/>
      <c r="K68" s="117"/>
      <c r="L68" s="117"/>
      <c r="M68" s="107"/>
      <c r="N68" s="107"/>
      <c r="O68" s="107"/>
      <c r="P68" s="107"/>
      <c r="Q68" s="107"/>
    </row>
    <row r="69" spans="1:17" ht="27" customHeight="1">
      <c r="A69" s="39">
        <v>2</v>
      </c>
      <c r="B69" s="95">
        <v>3</v>
      </c>
      <c r="C69" s="93">
        <v>1</v>
      </c>
      <c r="D69" s="93">
        <v>1</v>
      </c>
      <c r="E69" s="93">
        <v>1</v>
      </c>
      <c r="F69" s="86">
        <v>2</v>
      </c>
      <c r="G69" s="93" t="s">
        <v>4</v>
      </c>
      <c r="H69" s="189">
        <v>37</v>
      </c>
      <c r="I69" s="114"/>
      <c r="J69" s="114"/>
      <c r="K69" s="114"/>
      <c r="L69" s="114"/>
      <c r="M69" s="3"/>
      <c r="N69" s="3"/>
      <c r="O69" s="3"/>
      <c r="P69" s="3"/>
      <c r="Q69" s="3"/>
    </row>
    <row r="70" spans="1:17" ht="16.5" customHeight="1">
      <c r="A70" s="42">
        <v>2</v>
      </c>
      <c r="B70" s="48">
        <v>3</v>
      </c>
      <c r="C70" s="48">
        <v>1</v>
      </c>
      <c r="D70" s="48">
        <v>1</v>
      </c>
      <c r="E70" s="48">
        <v>1</v>
      </c>
      <c r="F70" s="36">
        <v>3</v>
      </c>
      <c r="G70" s="48" t="s">
        <v>91</v>
      </c>
      <c r="H70" s="194">
        <v>38</v>
      </c>
      <c r="I70" s="120"/>
      <c r="J70" s="117"/>
      <c r="K70" s="117"/>
      <c r="L70" s="117"/>
      <c r="M70" s="3"/>
      <c r="N70" s="3"/>
      <c r="O70" s="3"/>
      <c r="P70" s="3"/>
      <c r="Q70" s="3"/>
    </row>
    <row r="71" spans="1:17" ht="29.25" customHeight="1">
      <c r="A71" s="46">
        <v>2</v>
      </c>
      <c r="B71" s="53">
        <v>3</v>
      </c>
      <c r="C71" s="53">
        <v>1</v>
      </c>
      <c r="D71" s="53">
        <v>2</v>
      </c>
      <c r="E71" s="53"/>
      <c r="F71" s="33"/>
      <c r="G71" s="222" t="s">
        <v>199</v>
      </c>
      <c r="H71" s="189">
        <v>39</v>
      </c>
      <c r="I71" s="123">
        <f>I72</f>
        <v>0</v>
      </c>
      <c r="J71" s="124">
        <f>J72</f>
        <v>0</v>
      </c>
      <c r="K71" s="125">
        <f>K72</f>
        <v>0</v>
      </c>
      <c r="L71" s="125">
        <f>L72</f>
        <v>0</v>
      </c>
      <c r="M71" s="3"/>
      <c r="N71" s="3"/>
      <c r="O71" s="3"/>
      <c r="P71" s="3"/>
      <c r="Q71" s="3"/>
    </row>
    <row r="72" spans="1:17" ht="27" customHeight="1">
      <c r="A72" s="43">
        <v>2</v>
      </c>
      <c r="B72" s="50">
        <v>3</v>
      </c>
      <c r="C72" s="50">
        <v>1</v>
      </c>
      <c r="D72" s="50">
        <v>2</v>
      </c>
      <c r="E72" s="50">
        <v>1</v>
      </c>
      <c r="F72" s="70"/>
      <c r="G72" s="222" t="s">
        <v>199</v>
      </c>
      <c r="H72" s="194">
        <v>40</v>
      </c>
      <c r="I72" s="148">
        <f>SUM(I73:I75)</f>
        <v>0</v>
      </c>
      <c r="J72" s="152">
        <f>SUM(J73:J75)</f>
        <v>0</v>
      </c>
      <c r="K72" s="153">
        <f>SUM(K73:K75)</f>
        <v>0</v>
      </c>
      <c r="L72" s="129">
        <f>SUM(L73:L75)</f>
        <v>0</v>
      </c>
      <c r="M72" s="3"/>
      <c r="N72" s="3"/>
      <c r="O72" s="3"/>
      <c r="P72" s="3"/>
      <c r="Q72" s="3"/>
    </row>
    <row r="73" spans="1:17" s="10" customFormat="1" ht="27" customHeight="1">
      <c r="A73" s="42">
        <v>2</v>
      </c>
      <c r="B73" s="48">
        <v>3</v>
      </c>
      <c r="C73" s="48">
        <v>1</v>
      </c>
      <c r="D73" s="48">
        <v>2</v>
      </c>
      <c r="E73" s="48">
        <v>1</v>
      </c>
      <c r="F73" s="36">
        <v>1</v>
      </c>
      <c r="G73" s="42" t="s">
        <v>10</v>
      </c>
      <c r="H73" s="189">
        <v>41</v>
      </c>
      <c r="I73" s="117"/>
      <c r="J73" s="117"/>
      <c r="K73" s="117"/>
      <c r="L73" s="117"/>
      <c r="M73" s="107"/>
      <c r="N73" s="107"/>
      <c r="O73" s="107"/>
      <c r="P73" s="107"/>
      <c r="Q73" s="107"/>
    </row>
    <row r="74" spans="1:17" ht="27.75" customHeight="1">
      <c r="A74" s="42">
        <v>2</v>
      </c>
      <c r="B74" s="48">
        <v>3</v>
      </c>
      <c r="C74" s="48">
        <v>1</v>
      </c>
      <c r="D74" s="48">
        <v>2</v>
      </c>
      <c r="E74" s="48">
        <v>1</v>
      </c>
      <c r="F74" s="36">
        <v>2</v>
      </c>
      <c r="G74" s="42" t="s">
        <v>4</v>
      </c>
      <c r="H74" s="194">
        <v>42</v>
      </c>
      <c r="I74" s="117"/>
      <c r="J74" s="117"/>
      <c r="K74" s="117"/>
      <c r="L74" s="117"/>
      <c r="M74" s="3"/>
      <c r="N74" s="3"/>
      <c r="O74" s="3"/>
      <c r="P74" s="3"/>
      <c r="Q74" s="3"/>
    </row>
    <row r="75" spans="1:17" ht="15" customHeight="1">
      <c r="A75" s="42">
        <v>2</v>
      </c>
      <c r="B75" s="48">
        <v>3</v>
      </c>
      <c r="C75" s="48">
        <v>1</v>
      </c>
      <c r="D75" s="48">
        <v>2</v>
      </c>
      <c r="E75" s="48">
        <v>1</v>
      </c>
      <c r="F75" s="36">
        <v>3</v>
      </c>
      <c r="G75" s="42" t="s">
        <v>91</v>
      </c>
      <c r="H75" s="189">
        <v>43</v>
      </c>
      <c r="I75" s="117"/>
      <c r="J75" s="117"/>
      <c r="K75" s="117"/>
      <c r="L75" s="117"/>
      <c r="M75" s="3"/>
      <c r="N75" s="3"/>
      <c r="O75" s="3"/>
      <c r="P75" s="3"/>
      <c r="Q75" s="3"/>
    </row>
    <row r="76" spans="1:17" ht="30" customHeight="1">
      <c r="A76" s="30">
        <v>2</v>
      </c>
      <c r="B76" s="47">
        <v>3</v>
      </c>
      <c r="C76" s="47">
        <v>1</v>
      </c>
      <c r="D76" s="47">
        <v>3</v>
      </c>
      <c r="E76" s="47"/>
      <c r="F76" s="40"/>
      <c r="G76" s="85" t="s">
        <v>200</v>
      </c>
      <c r="H76" s="194">
        <v>44</v>
      </c>
      <c r="I76" s="127">
        <f>I77</f>
        <v>0</v>
      </c>
      <c r="J76" s="128">
        <f>J77</f>
        <v>0</v>
      </c>
      <c r="K76" s="128">
        <f>K77</f>
        <v>0</v>
      </c>
      <c r="L76" s="129">
        <f>L77</f>
        <v>0</v>
      </c>
      <c r="M76" s="3"/>
      <c r="N76" s="3"/>
      <c r="O76" s="3"/>
      <c r="P76" s="3"/>
      <c r="Q76" s="3"/>
    </row>
    <row r="77" spans="1:17" ht="26.25" customHeight="1">
      <c r="A77" s="30">
        <v>2</v>
      </c>
      <c r="B77" s="47">
        <v>3</v>
      </c>
      <c r="C77" s="47">
        <v>1</v>
      </c>
      <c r="D77" s="47">
        <v>3</v>
      </c>
      <c r="E77" s="47">
        <v>1</v>
      </c>
      <c r="F77" s="40"/>
      <c r="G77" s="85" t="s">
        <v>200</v>
      </c>
      <c r="H77" s="189">
        <v>45</v>
      </c>
      <c r="I77" s="127">
        <f>SUM(I78:I80)</f>
        <v>0</v>
      </c>
      <c r="J77" s="128">
        <f>SUM(J78:J80)</f>
        <v>0</v>
      </c>
      <c r="K77" s="128">
        <f>SUM(K78:K80)</f>
        <v>0</v>
      </c>
      <c r="L77" s="129">
        <f>SUM(L78:L80)</f>
        <v>0</v>
      </c>
      <c r="M77" s="3"/>
      <c r="N77" s="3"/>
      <c r="O77" s="3"/>
      <c r="P77" s="3"/>
      <c r="Q77" s="3"/>
    </row>
    <row r="78" spans="1:17" ht="15" customHeight="1">
      <c r="A78" s="95">
        <v>2</v>
      </c>
      <c r="B78" s="93">
        <v>3</v>
      </c>
      <c r="C78" s="93">
        <v>1</v>
      </c>
      <c r="D78" s="93">
        <v>3</v>
      </c>
      <c r="E78" s="93">
        <v>1</v>
      </c>
      <c r="F78" s="86">
        <v>1</v>
      </c>
      <c r="G78" s="261" t="s">
        <v>201</v>
      </c>
      <c r="H78" s="194">
        <v>46</v>
      </c>
      <c r="I78" s="114"/>
      <c r="J78" s="114"/>
      <c r="K78" s="114"/>
      <c r="L78" s="114"/>
      <c r="M78" s="3"/>
      <c r="N78" s="3"/>
      <c r="O78" s="3"/>
      <c r="P78" s="3"/>
      <c r="Q78" s="3"/>
    </row>
    <row r="79" spans="1:17" ht="16.5" customHeight="1">
      <c r="A79" s="42">
        <v>2</v>
      </c>
      <c r="B79" s="48">
        <v>3</v>
      </c>
      <c r="C79" s="48">
        <v>1</v>
      </c>
      <c r="D79" s="48">
        <v>3</v>
      </c>
      <c r="E79" s="48">
        <v>1</v>
      </c>
      <c r="F79" s="36">
        <v>2</v>
      </c>
      <c r="G79" s="262" t="s">
        <v>202</v>
      </c>
      <c r="H79" s="189">
        <v>47</v>
      </c>
      <c r="I79" s="117"/>
      <c r="J79" s="117"/>
      <c r="K79" s="117"/>
      <c r="L79" s="117"/>
      <c r="M79" s="3"/>
      <c r="N79" s="3"/>
      <c r="O79" s="3"/>
      <c r="P79" s="3"/>
      <c r="Q79" s="3"/>
    </row>
    <row r="80" spans="1:17" ht="17.25" customHeight="1">
      <c r="A80" s="95">
        <v>2</v>
      </c>
      <c r="B80" s="93">
        <v>3</v>
      </c>
      <c r="C80" s="93">
        <v>1</v>
      </c>
      <c r="D80" s="93">
        <v>3</v>
      </c>
      <c r="E80" s="93">
        <v>1</v>
      </c>
      <c r="F80" s="86">
        <v>3</v>
      </c>
      <c r="G80" s="261" t="s">
        <v>203</v>
      </c>
      <c r="H80" s="194">
        <v>48</v>
      </c>
      <c r="I80" s="126"/>
      <c r="J80" s="114"/>
      <c r="K80" s="114"/>
      <c r="L80" s="114"/>
      <c r="M80" s="3"/>
      <c r="N80" s="3"/>
      <c r="O80" s="3"/>
      <c r="P80" s="3"/>
      <c r="Q80" s="3"/>
    </row>
    <row r="81" spans="1:17" ht="14.25" customHeight="1">
      <c r="A81" s="265">
        <v>2</v>
      </c>
      <c r="B81" s="263">
        <v>3</v>
      </c>
      <c r="C81" s="263">
        <v>2</v>
      </c>
      <c r="D81" s="263"/>
      <c r="E81" s="263"/>
      <c r="F81" s="264"/>
      <c r="G81" s="265" t="s">
        <v>35</v>
      </c>
      <c r="H81" s="314">
        <v>49</v>
      </c>
      <c r="I81" s="127">
        <f>I82</f>
        <v>0</v>
      </c>
      <c r="J81" s="128">
        <f t="shared" ref="J81:L83" si="3">J82</f>
        <v>0</v>
      </c>
      <c r="K81" s="128">
        <f t="shared" si="3"/>
        <v>0</v>
      </c>
      <c r="L81" s="129">
        <f t="shared" si="3"/>
        <v>0</v>
      </c>
      <c r="M81" s="3"/>
      <c r="N81" s="3"/>
      <c r="O81" s="3"/>
      <c r="P81" s="3"/>
      <c r="Q81" s="3"/>
    </row>
    <row r="82" spans="1:17" ht="37.5" customHeight="1">
      <c r="A82" s="265">
        <v>2</v>
      </c>
      <c r="B82" s="263">
        <v>3</v>
      </c>
      <c r="C82" s="263">
        <v>2</v>
      </c>
      <c r="D82" s="263">
        <v>1</v>
      </c>
      <c r="E82" s="263"/>
      <c r="F82" s="264"/>
      <c r="G82" s="265" t="s">
        <v>93</v>
      </c>
      <c r="H82" s="318">
        <v>50</v>
      </c>
      <c r="I82" s="127">
        <f>I83</f>
        <v>0</v>
      </c>
      <c r="J82" s="128">
        <f t="shared" si="3"/>
        <v>0</v>
      </c>
      <c r="K82" s="128">
        <f t="shared" si="3"/>
        <v>0</v>
      </c>
      <c r="L82" s="129">
        <f t="shared" si="3"/>
        <v>0</v>
      </c>
      <c r="M82" s="3"/>
      <c r="N82" s="3"/>
      <c r="O82" s="3"/>
      <c r="P82" s="3"/>
      <c r="Q82" s="3"/>
    </row>
    <row r="83" spans="1:17" ht="28.5" customHeight="1">
      <c r="A83" s="265">
        <v>2</v>
      </c>
      <c r="B83" s="263">
        <v>3</v>
      </c>
      <c r="C83" s="263">
        <v>2</v>
      </c>
      <c r="D83" s="263">
        <v>1</v>
      </c>
      <c r="E83" s="263">
        <v>1</v>
      </c>
      <c r="F83" s="264"/>
      <c r="G83" s="265" t="s">
        <v>93</v>
      </c>
      <c r="H83" s="314">
        <v>51</v>
      </c>
      <c r="I83" s="127">
        <f>I84</f>
        <v>0</v>
      </c>
      <c r="J83" s="128">
        <f t="shared" si="3"/>
        <v>0</v>
      </c>
      <c r="K83" s="128">
        <f t="shared" si="3"/>
        <v>0</v>
      </c>
      <c r="L83" s="129">
        <f t="shared" si="3"/>
        <v>0</v>
      </c>
      <c r="M83" s="3"/>
      <c r="N83" s="3"/>
      <c r="O83" s="3"/>
      <c r="P83" s="3"/>
      <c r="Q83" s="3"/>
    </row>
    <row r="84" spans="1:17" ht="31.5" customHeight="1">
      <c r="A84" s="246">
        <v>2</v>
      </c>
      <c r="B84" s="247">
        <v>3</v>
      </c>
      <c r="C84" s="247">
        <v>2</v>
      </c>
      <c r="D84" s="247">
        <v>1</v>
      </c>
      <c r="E84" s="247">
        <v>1</v>
      </c>
      <c r="F84" s="249">
        <v>1</v>
      </c>
      <c r="G84" s="246" t="s">
        <v>93</v>
      </c>
      <c r="H84" s="318">
        <v>52</v>
      </c>
      <c r="I84" s="120"/>
      <c r="J84" s="117"/>
      <c r="K84" s="117"/>
      <c r="L84" s="117"/>
      <c r="M84" s="3"/>
      <c r="N84" s="3"/>
      <c r="O84" s="3"/>
      <c r="P84" s="3"/>
      <c r="Q84" s="3"/>
    </row>
    <row r="85" spans="1:17" ht="16.5" customHeight="1">
      <c r="A85" s="45">
        <v>2</v>
      </c>
      <c r="B85" s="52">
        <v>4</v>
      </c>
      <c r="C85" s="52"/>
      <c r="D85" s="52"/>
      <c r="E85" s="52"/>
      <c r="F85" s="69"/>
      <c r="G85" s="45" t="s">
        <v>36</v>
      </c>
      <c r="H85" s="189" t="s">
        <v>350</v>
      </c>
      <c r="I85" s="127">
        <f>I86</f>
        <v>0</v>
      </c>
      <c r="J85" s="128">
        <f t="shared" ref="J85:L87" si="4">J86</f>
        <v>0</v>
      </c>
      <c r="K85" s="128">
        <f t="shared" si="4"/>
        <v>0</v>
      </c>
      <c r="L85" s="129">
        <f t="shared" si="4"/>
        <v>0</v>
      </c>
      <c r="M85" s="3"/>
      <c r="N85" s="3"/>
      <c r="O85" s="3"/>
      <c r="P85" s="3"/>
      <c r="Q85" s="3"/>
    </row>
    <row r="86" spans="1:17" ht="15.75" customHeight="1">
      <c r="A86" s="30">
        <v>2</v>
      </c>
      <c r="B86" s="47">
        <v>4</v>
      </c>
      <c r="C86" s="47">
        <v>1</v>
      </c>
      <c r="D86" s="47"/>
      <c r="E86" s="47"/>
      <c r="F86" s="40"/>
      <c r="G86" s="85" t="s">
        <v>94</v>
      </c>
      <c r="H86" s="194" t="s">
        <v>351</v>
      </c>
      <c r="I86" s="127">
        <f>I87</f>
        <v>0</v>
      </c>
      <c r="J86" s="128">
        <f t="shared" si="4"/>
        <v>0</v>
      </c>
      <c r="K86" s="128">
        <f t="shared" si="4"/>
        <v>0</v>
      </c>
      <c r="L86" s="129">
        <f t="shared" si="4"/>
        <v>0</v>
      </c>
      <c r="M86" s="3"/>
      <c r="N86" s="3"/>
      <c r="O86" s="3"/>
      <c r="P86" s="3"/>
      <c r="Q86" s="3"/>
    </row>
    <row r="87" spans="1:17" ht="17.25" customHeight="1">
      <c r="A87" s="30">
        <v>2</v>
      </c>
      <c r="B87" s="47">
        <v>4</v>
      </c>
      <c r="C87" s="47">
        <v>1</v>
      </c>
      <c r="D87" s="47">
        <v>1</v>
      </c>
      <c r="E87" s="47"/>
      <c r="F87" s="40"/>
      <c r="G87" s="30" t="s">
        <v>94</v>
      </c>
      <c r="H87" s="189" t="s">
        <v>352</v>
      </c>
      <c r="I87" s="127">
        <f>I88</f>
        <v>0</v>
      </c>
      <c r="J87" s="128">
        <f t="shared" si="4"/>
        <v>0</v>
      </c>
      <c r="K87" s="128">
        <f t="shared" si="4"/>
        <v>0</v>
      </c>
      <c r="L87" s="129">
        <f t="shared" si="4"/>
        <v>0</v>
      </c>
      <c r="M87" s="3"/>
      <c r="N87" s="3"/>
      <c r="O87" s="3"/>
      <c r="P87" s="3"/>
      <c r="Q87" s="3"/>
    </row>
    <row r="88" spans="1:17" ht="18" customHeight="1">
      <c r="A88" s="30">
        <v>2</v>
      </c>
      <c r="B88" s="47">
        <v>4</v>
      </c>
      <c r="C88" s="47">
        <v>1</v>
      </c>
      <c r="D88" s="47">
        <v>1</v>
      </c>
      <c r="E88" s="47">
        <v>1</v>
      </c>
      <c r="F88" s="40"/>
      <c r="G88" s="30" t="s">
        <v>94</v>
      </c>
      <c r="H88" s="194" t="s">
        <v>353</v>
      </c>
      <c r="I88" s="127">
        <f>SUM(I89:I92)-I90</f>
        <v>0</v>
      </c>
      <c r="J88" s="128">
        <f>SUM(J89:J92)-J90</f>
        <v>0</v>
      </c>
      <c r="K88" s="128">
        <f>SUM(K89:K92)-K90</f>
        <v>0</v>
      </c>
      <c r="L88" s="129">
        <f>SUM(L89:L92)-L90</f>
        <v>0</v>
      </c>
      <c r="M88" s="3"/>
      <c r="N88" s="3"/>
      <c r="O88" s="3"/>
      <c r="P88" s="3"/>
      <c r="Q88" s="3"/>
    </row>
    <row r="89" spans="1:17" ht="16.5" customHeight="1">
      <c r="A89" s="42">
        <v>2</v>
      </c>
      <c r="B89" s="48">
        <v>4</v>
      </c>
      <c r="C89" s="48">
        <v>1</v>
      </c>
      <c r="D89" s="48">
        <v>1</v>
      </c>
      <c r="E89" s="48">
        <v>1</v>
      </c>
      <c r="F89" s="36">
        <v>1</v>
      </c>
      <c r="G89" s="42" t="s">
        <v>37</v>
      </c>
      <c r="H89" s="189" t="s">
        <v>354</v>
      </c>
      <c r="I89" s="117"/>
      <c r="J89" s="117"/>
      <c r="K89" s="117"/>
      <c r="L89" s="117"/>
      <c r="M89" s="3"/>
      <c r="N89" s="3"/>
      <c r="O89" s="3"/>
      <c r="P89" s="3"/>
      <c r="Q89" s="3"/>
    </row>
    <row r="90" spans="1:17" ht="12.75" customHeight="1">
      <c r="A90" s="430">
        <v>1</v>
      </c>
      <c r="B90" s="431"/>
      <c r="C90" s="431"/>
      <c r="D90" s="431"/>
      <c r="E90" s="431"/>
      <c r="F90" s="432"/>
      <c r="G90" s="213">
        <v>2</v>
      </c>
      <c r="H90" s="214">
        <v>3</v>
      </c>
      <c r="I90" s="215">
        <v>4</v>
      </c>
      <c r="J90" s="216">
        <v>5</v>
      </c>
      <c r="K90" s="216">
        <v>6</v>
      </c>
      <c r="L90" s="217">
        <v>7</v>
      </c>
      <c r="M90" s="3"/>
      <c r="N90" s="3"/>
      <c r="O90" s="3"/>
      <c r="P90" s="3"/>
      <c r="Q90" s="3"/>
    </row>
    <row r="91" spans="1:17" ht="13.5" customHeight="1">
      <c r="A91" s="42">
        <v>2</v>
      </c>
      <c r="B91" s="42">
        <v>4</v>
      </c>
      <c r="C91" s="42">
        <v>1</v>
      </c>
      <c r="D91" s="48">
        <v>1</v>
      </c>
      <c r="E91" s="48">
        <v>1</v>
      </c>
      <c r="F91" s="35">
        <v>2</v>
      </c>
      <c r="G91" s="59" t="s">
        <v>38</v>
      </c>
      <c r="H91" s="195" t="s">
        <v>355</v>
      </c>
      <c r="I91" s="117"/>
      <c r="J91" s="117"/>
      <c r="K91" s="117"/>
      <c r="L91" s="117"/>
      <c r="M91" s="3"/>
      <c r="N91" s="3"/>
      <c r="O91" s="3"/>
      <c r="P91" s="3"/>
      <c r="Q91" s="3"/>
    </row>
    <row r="92" spans="1:17">
      <c r="A92" s="42">
        <v>2</v>
      </c>
      <c r="B92" s="48">
        <v>4</v>
      </c>
      <c r="C92" s="42">
        <v>1</v>
      </c>
      <c r="D92" s="48">
        <v>1</v>
      </c>
      <c r="E92" s="48">
        <v>1</v>
      </c>
      <c r="F92" s="35">
        <v>3</v>
      </c>
      <c r="G92" s="59" t="s">
        <v>39</v>
      </c>
      <c r="H92" s="195" t="s">
        <v>356</v>
      </c>
      <c r="I92" s="120"/>
      <c r="J92" s="117"/>
      <c r="K92" s="117"/>
      <c r="L92" s="117"/>
      <c r="M92" s="3"/>
      <c r="N92" s="3"/>
      <c r="O92" s="3"/>
      <c r="P92" s="3"/>
      <c r="Q92" s="3"/>
    </row>
    <row r="93" spans="1:17">
      <c r="A93" s="45">
        <v>2</v>
      </c>
      <c r="B93" s="52">
        <v>5</v>
      </c>
      <c r="C93" s="45"/>
      <c r="D93" s="52"/>
      <c r="E93" s="52"/>
      <c r="F93" s="56"/>
      <c r="G93" s="62" t="s">
        <v>40</v>
      </c>
      <c r="H93" s="195" t="s">
        <v>357</v>
      </c>
      <c r="I93" s="127">
        <f>SUM(I94+I99+I104)</f>
        <v>0</v>
      </c>
      <c r="J93" s="128">
        <f>SUM(J94+J99+J104)</f>
        <v>0</v>
      </c>
      <c r="K93" s="128">
        <f>SUM(K94+K99+K104)</f>
        <v>0</v>
      </c>
      <c r="L93" s="129">
        <f>SUM(L94+L99+L104)</f>
        <v>0</v>
      </c>
      <c r="M93" s="3"/>
      <c r="N93" s="3"/>
      <c r="O93" s="3"/>
      <c r="P93" s="3"/>
      <c r="Q93" s="3"/>
    </row>
    <row r="94" spans="1:17">
      <c r="A94" s="46">
        <v>2</v>
      </c>
      <c r="B94" s="53">
        <v>5</v>
      </c>
      <c r="C94" s="46">
        <v>1</v>
      </c>
      <c r="D94" s="53"/>
      <c r="E94" s="53"/>
      <c r="F94" s="57"/>
      <c r="G94" s="223" t="s">
        <v>95</v>
      </c>
      <c r="H94" s="195" t="s">
        <v>358</v>
      </c>
      <c r="I94" s="123">
        <f>I95</f>
        <v>0</v>
      </c>
      <c r="J94" s="124">
        <f t="shared" ref="J94:L95" si="5">J95</f>
        <v>0</v>
      </c>
      <c r="K94" s="124">
        <f t="shared" si="5"/>
        <v>0</v>
      </c>
      <c r="L94" s="125">
        <f t="shared" si="5"/>
        <v>0</v>
      </c>
      <c r="M94" s="3"/>
      <c r="N94" s="3"/>
      <c r="O94" s="3"/>
      <c r="P94" s="3"/>
      <c r="Q94" s="3"/>
    </row>
    <row r="95" spans="1:17">
      <c r="A95" s="30">
        <v>2</v>
      </c>
      <c r="B95" s="47">
        <v>5</v>
      </c>
      <c r="C95" s="30">
        <v>1</v>
      </c>
      <c r="D95" s="47">
        <v>1</v>
      </c>
      <c r="E95" s="47"/>
      <c r="F95" s="29"/>
      <c r="G95" s="58" t="s">
        <v>95</v>
      </c>
      <c r="H95" s="195" t="s">
        <v>359</v>
      </c>
      <c r="I95" s="127">
        <f>I96</f>
        <v>0</v>
      </c>
      <c r="J95" s="128">
        <f t="shared" si="5"/>
        <v>0</v>
      </c>
      <c r="K95" s="128">
        <f t="shared" si="5"/>
        <v>0</v>
      </c>
      <c r="L95" s="129">
        <f t="shared" si="5"/>
        <v>0</v>
      </c>
      <c r="M95" s="3"/>
      <c r="N95" s="3"/>
      <c r="O95" s="3"/>
      <c r="P95" s="3"/>
      <c r="Q95" s="3"/>
    </row>
    <row r="96" spans="1:17">
      <c r="A96" s="30">
        <v>2</v>
      </c>
      <c r="B96" s="47">
        <v>5</v>
      </c>
      <c r="C96" s="30">
        <v>1</v>
      </c>
      <c r="D96" s="47">
        <v>1</v>
      </c>
      <c r="E96" s="47">
        <v>1</v>
      </c>
      <c r="F96" s="29"/>
      <c r="G96" s="58" t="s">
        <v>95</v>
      </c>
      <c r="H96" s="195" t="s">
        <v>360</v>
      </c>
      <c r="I96" s="127">
        <f>SUM(I97:I98)</f>
        <v>0</v>
      </c>
      <c r="J96" s="128">
        <f>SUM(J97:J98)</f>
        <v>0</v>
      </c>
      <c r="K96" s="128">
        <f>SUM(K97:K98)</f>
        <v>0</v>
      </c>
      <c r="L96" s="129">
        <f>SUM(L97:L98)</f>
        <v>0</v>
      </c>
      <c r="M96" s="3"/>
      <c r="N96" s="3"/>
      <c r="O96" s="3"/>
      <c r="P96" s="3"/>
      <c r="Q96" s="3"/>
    </row>
    <row r="97" spans="1:17" ht="26.4">
      <c r="A97" s="30">
        <v>2</v>
      </c>
      <c r="B97" s="47">
        <v>5</v>
      </c>
      <c r="C97" s="30">
        <v>1</v>
      </c>
      <c r="D97" s="47">
        <v>1</v>
      </c>
      <c r="E97" s="47">
        <v>1</v>
      </c>
      <c r="F97" s="29">
        <v>1</v>
      </c>
      <c r="G97" s="224" t="s">
        <v>204</v>
      </c>
      <c r="H97" s="195" t="s">
        <v>361</v>
      </c>
      <c r="I97" s="117"/>
      <c r="J97" s="117"/>
      <c r="K97" s="117"/>
      <c r="L97" s="117"/>
      <c r="M97" s="3"/>
      <c r="N97" s="3"/>
      <c r="O97" s="3"/>
      <c r="P97" s="3"/>
      <c r="Q97" s="3"/>
    </row>
    <row r="98" spans="1:17" ht="26.4">
      <c r="A98" s="44">
        <v>2</v>
      </c>
      <c r="B98" s="77">
        <v>5</v>
      </c>
      <c r="C98" s="91">
        <v>1</v>
      </c>
      <c r="D98" s="77">
        <v>1</v>
      </c>
      <c r="E98" s="77">
        <v>1</v>
      </c>
      <c r="F98" s="92">
        <v>2</v>
      </c>
      <c r="G98" s="266" t="s">
        <v>205</v>
      </c>
      <c r="H98" s="195" t="s">
        <v>362</v>
      </c>
      <c r="I98" s="130"/>
      <c r="J98" s="121"/>
      <c r="K98" s="121"/>
      <c r="L98" s="121"/>
      <c r="M98" s="3"/>
      <c r="N98" s="3"/>
      <c r="O98" s="3"/>
      <c r="P98" s="3"/>
      <c r="Q98" s="3"/>
    </row>
    <row r="99" spans="1:17" ht="12" customHeight="1">
      <c r="A99" s="30">
        <v>2</v>
      </c>
      <c r="B99" s="47">
        <v>5</v>
      </c>
      <c r="C99" s="30">
        <v>2</v>
      </c>
      <c r="D99" s="47"/>
      <c r="E99" s="47"/>
      <c r="F99" s="29"/>
      <c r="G99" s="224" t="s">
        <v>96</v>
      </c>
      <c r="H99" s="195" t="s">
        <v>363</v>
      </c>
      <c r="I99" s="127">
        <f>I100</f>
        <v>0</v>
      </c>
      <c r="J99" s="128">
        <f t="shared" ref="J99:L100" si="6">J100</f>
        <v>0</v>
      </c>
      <c r="K99" s="129">
        <f t="shared" si="6"/>
        <v>0</v>
      </c>
      <c r="L99" s="127">
        <f t="shared" si="6"/>
        <v>0</v>
      </c>
      <c r="M99" s="3"/>
      <c r="N99" s="3"/>
      <c r="O99" s="3"/>
      <c r="P99" s="3"/>
      <c r="Q99" s="3"/>
    </row>
    <row r="100" spans="1:17" ht="15.75" customHeight="1">
      <c r="A100" s="31">
        <v>2</v>
      </c>
      <c r="B100" s="30">
        <v>5</v>
      </c>
      <c r="C100" s="47">
        <v>2</v>
      </c>
      <c r="D100" s="58">
        <v>1</v>
      </c>
      <c r="E100" s="30"/>
      <c r="F100" s="29"/>
      <c r="G100" s="47" t="s">
        <v>96</v>
      </c>
      <c r="H100" s="195" t="s">
        <v>364</v>
      </c>
      <c r="I100" s="127">
        <f>I101</f>
        <v>0</v>
      </c>
      <c r="J100" s="128">
        <f t="shared" si="6"/>
        <v>0</v>
      </c>
      <c r="K100" s="129">
        <f t="shared" si="6"/>
        <v>0</v>
      </c>
      <c r="L100" s="127">
        <f t="shared" si="6"/>
        <v>0</v>
      </c>
      <c r="M100" s="3"/>
      <c r="N100" s="3"/>
      <c r="O100" s="3"/>
      <c r="P100" s="3"/>
      <c r="Q100" s="3"/>
    </row>
    <row r="101" spans="1:17" ht="15" customHeight="1">
      <c r="A101" s="31">
        <v>2</v>
      </c>
      <c r="B101" s="30">
        <v>5</v>
      </c>
      <c r="C101" s="47">
        <v>2</v>
      </c>
      <c r="D101" s="58">
        <v>1</v>
      </c>
      <c r="E101" s="30">
        <v>1</v>
      </c>
      <c r="F101" s="29"/>
      <c r="G101" s="47" t="s">
        <v>96</v>
      </c>
      <c r="H101" s="195" t="s">
        <v>365</v>
      </c>
      <c r="I101" s="127">
        <f>SUM(I102:I103)</f>
        <v>0</v>
      </c>
      <c r="J101" s="128">
        <f>SUM(J102:J103)</f>
        <v>0</v>
      </c>
      <c r="K101" s="129">
        <f>SUM(K102:K103)</f>
        <v>0</v>
      </c>
      <c r="L101" s="127">
        <f>SUM(L102:L103)</f>
        <v>0</v>
      </c>
      <c r="M101" s="3"/>
      <c r="N101" s="3"/>
      <c r="O101" s="3"/>
      <c r="P101" s="3"/>
      <c r="Q101" s="3"/>
    </row>
    <row r="102" spans="1:17" ht="26.4">
      <c r="A102" s="39">
        <v>2</v>
      </c>
      <c r="B102" s="42">
        <v>5</v>
      </c>
      <c r="C102" s="48">
        <v>2</v>
      </c>
      <c r="D102" s="59">
        <v>1</v>
      </c>
      <c r="E102" s="42">
        <v>1</v>
      </c>
      <c r="F102" s="35">
        <v>1</v>
      </c>
      <c r="G102" s="257" t="s">
        <v>206</v>
      </c>
      <c r="H102" s="195" t="s">
        <v>366</v>
      </c>
      <c r="I102" s="120"/>
      <c r="J102" s="117"/>
      <c r="K102" s="117"/>
      <c r="L102" s="117"/>
      <c r="M102" s="3"/>
      <c r="N102" s="3"/>
      <c r="O102" s="3"/>
      <c r="P102" s="3"/>
      <c r="Q102" s="3"/>
    </row>
    <row r="103" spans="1:17" ht="25.5" customHeight="1">
      <c r="A103" s="39">
        <v>2</v>
      </c>
      <c r="B103" s="42">
        <v>5</v>
      </c>
      <c r="C103" s="48">
        <v>2</v>
      </c>
      <c r="D103" s="59">
        <v>1</v>
      </c>
      <c r="E103" s="42">
        <v>1</v>
      </c>
      <c r="F103" s="35">
        <v>2</v>
      </c>
      <c r="G103" s="257" t="s">
        <v>207</v>
      </c>
      <c r="H103" s="195" t="s">
        <v>367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8.5" customHeight="1">
      <c r="A104" s="31">
        <v>2</v>
      </c>
      <c r="B104" s="30">
        <v>5</v>
      </c>
      <c r="C104" s="47">
        <v>3</v>
      </c>
      <c r="D104" s="58"/>
      <c r="E104" s="30"/>
      <c r="F104" s="29"/>
      <c r="G104" s="84" t="s">
        <v>208</v>
      </c>
      <c r="H104" s="195" t="s">
        <v>368</v>
      </c>
      <c r="I104" s="127">
        <f t="shared" ref="I104:L105" si="7">I105</f>
        <v>0</v>
      </c>
      <c r="J104" s="128">
        <f t="shared" si="7"/>
        <v>0</v>
      </c>
      <c r="K104" s="129">
        <f t="shared" si="7"/>
        <v>0</v>
      </c>
      <c r="L104" s="127">
        <f t="shared" si="7"/>
        <v>0</v>
      </c>
      <c r="M104" s="3"/>
      <c r="N104" s="3"/>
      <c r="O104" s="3"/>
      <c r="P104" s="3"/>
      <c r="Q104" s="3"/>
    </row>
    <row r="105" spans="1:17" ht="37.5" customHeight="1">
      <c r="A105" s="31">
        <v>2</v>
      </c>
      <c r="B105" s="30">
        <v>5</v>
      </c>
      <c r="C105" s="47">
        <v>3</v>
      </c>
      <c r="D105" s="58">
        <v>1</v>
      </c>
      <c r="E105" s="30"/>
      <c r="F105" s="29"/>
      <c r="G105" s="47" t="s">
        <v>209</v>
      </c>
      <c r="H105" s="195" t="s">
        <v>369</v>
      </c>
      <c r="I105" s="127">
        <f t="shared" si="7"/>
        <v>0</v>
      </c>
      <c r="J105" s="128">
        <f t="shared" si="7"/>
        <v>0</v>
      </c>
      <c r="K105" s="129">
        <f t="shared" si="7"/>
        <v>0</v>
      </c>
      <c r="L105" s="127">
        <f t="shared" si="7"/>
        <v>0</v>
      </c>
      <c r="M105" s="3"/>
      <c r="N105" s="3"/>
      <c r="O105" s="3"/>
      <c r="P105" s="3"/>
      <c r="Q105" s="3"/>
    </row>
    <row r="106" spans="1:17" ht="41.25" customHeight="1">
      <c r="A106" s="34">
        <v>2</v>
      </c>
      <c r="B106" s="43">
        <v>5</v>
      </c>
      <c r="C106" s="50">
        <v>3</v>
      </c>
      <c r="D106" s="60">
        <v>1</v>
      </c>
      <c r="E106" s="43">
        <v>1</v>
      </c>
      <c r="F106" s="54"/>
      <c r="G106" s="50" t="s">
        <v>209</v>
      </c>
      <c r="H106" s="195" t="s">
        <v>370</v>
      </c>
      <c r="I106" s="148">
        <f>SUM(I107:I108)</f>
        <v>0</v>
      </c>
      <c r="J106" s="152">
        <f>SUM(J107:J108)</f>
        <v>0</v>
      </c>
      <c r="K106" s="153">
        <f>SUM(K107:K108)</f>
        <v>0</v>
      </c>
      <c r="L106" s="148">
        <f>SUM(L107:L108)</f>
        <v>0</v>
      </c>
      <c r="M106" s="3"/>
      <c r="N106" s="3"/>
      <c r="O106" s="3"/>
      <c r="P106" s="3"/>
      <c r="Q106" s="3"/>
    </row>
    <row r="107" spans="1:17" ht="26.25" customHeight="1">
      <c r="A107" s="39">
        <v>2</v>
      </c>
      <c r="B107" s="42">
        <v>5</v>
      </c>
      <c r="C107" s="48">
        <v>3</v>
      </c>
      <c r="D107" s="59">
        <v>1</v>
      </c>
      <c r="E107" s="42">
        <v>1</v>
      </c>
      <c r="F107" s="35">
        <v>1</v>
      </c>
      <c r="G107" s="257" t="s">
        <v>210</v>
      </c>
      <c r="H107" s="195" t="s">
        <v>371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27.75" customHeight="1">
      <c r="A108" s="38">
        <v>2</v>
      </c>
      <c r="B108" s="44">
        <v>5</v>
      </c>
      <c r="C108" s="51">
        <v>3</v>
      </c>
      <c r="D108" s="61">
        <v>1</v>
      </c>
      <c r="E108" s="44">
        <v>1</v>
      </c>
      <c r="F108" s="55">
        <v>2</v>
      </c>
      <c r="G108" s="267" t="s">
        <v>211</v>
      </c>
      <c r="H108" s="195" t="s">
        <v>372</v>
      </c>
      <c r="I108" s="131"/>
      <c r="J108" s="117"/>
      <c r="K108" s="117"/>
      <c r="L108" s="117"/>
      <c r="M108" s="3"/>
      <c r="N108" s="3"/>
      <c r="O108" s="3"/>
      <c r="P108" s="3"/>
      <c r="Q108" s="3"/>
    </row>
    <row r="109" spans="1:17" ht="27.75" customHeight="1">
      <c r="A109" s="269">
        <v>2</v>
      </c>
      <c r="B109" s="270">
        <v>5</v>
      </c>
      <c r="C109" s="271">
        <v>3</v>
      </c>
      <c r="D109" s="272">
        <v>2</v>
      </c>
      <c r="E109" s="270"/>
      <c r="F109" s="273"/>
      <c r="G109" s="271" t="s">
        <v>212</v>
      </c>
      <c r="H109" s="320">
        <v>72</v>
      </c>
      <c r="I109" s="131"/>
      <c r="J109" s="268"/>
      <c r="K109" s="117"/>
      <c r="L109" s="117"/>
      <c r="M109" s="3"/>
      <c r="N109" s="3"/>
      <c r="O109" s="3"/>
      <c r="P109" s="3"/>
      <c r="Q109" s="3"/>
    </row>
    <row r="110" spans="1:17" ht="25.5" customHeight="1">
      <c r="A110" s="269">
        <v>2</v>
      </c>
      <c r="B110" s="270">
        <v>5</v>
      </c>
      <c r="C110" s="271">
        <v>3</v>
      </c>
      <c r="D110" s="272">
        <v>2</v>
      </c>
      <c r="E110" s="270">
        <v>1</v>
      </c>
      <c r="F110" s="273"/>
      <c r="G110" s="271" t="s">
        <v>212</v>
      </c>
      <c r="H110" s="320">
        <v>73</v>
      </c>
      <c r="I110" s="131"/>
      <c r="J110" s="268"/>
      <c r="K110" s="117"/>
      <c r="L110" s="117"/>
      <c r="M110" s="3"/>
      <c r="N110" s="3"/>
      <c r="O110" s="3"/>
      <c r="P110" s="3"/>
      <c r="Q110" s="3"/>
    </row>
    <row r="111" spans="1:17" ht="30" customHeight="1">
      <c r="A111" s="269">
        <v>2</v>
      </c>
      <c r="B111" s="270">
        <v>5</v>
      </c>
      <c r="C111" s="271">
        <v>3</v>
      </c>
      <c r="D111" s="272">
        <v>2</v>
      </c>
      <c r="E111" s="270">
        <v>1</v>
      </c>
      <c r="F111" s="273">
        <v>1</v>
      </c>
      <c r="G111" s="271" t="s">
        <v>212</v>
      </c>
      <c r="H111" s="320">
        <v>74</v>
      </c>
      <c r="I111" s="131"/>
      <c r="J111" s="268"/>
      <c r="K111" s="117"/>
      <c r="L111" s="117"/>
      <c r="M111" s="3"/>
      <c r="N111" s="3"/>
      <c r="O111" s="3"/>
      <c r="P111" s="3"/>
      <c r="Q111" s="3"/>
    </row>
    <row r="112" spans="1:17" ht="18" customHeight="1">
      <c r="A112" s="269">
        <v>2</v>
      </c>
      <c r="B112" s="270">
        <v>5</v>
      </c>
      <c r="C112" s="271">
        <v>3</v>
      </c>
      <c r="D112" s="272">
        <v>2</v>
      </c>
      <c r="E112" s="270">
        <v>1</v>
      </c>
      <c r="F112" s="273">
        <v>2</v>
      </c>
      <c r="G112" s="271" t="s">
        <v>213</v>
      </c>
      <c r="H112" s="320">
        <v>75</v>
      </c>
      <c r="I112" s="131"/>
      <c r="J112" s="268"/>
      <c r="K112" s="117"/>
      <c r="L112" s="117"/>
      <c r="M112" s="3"/>
      <c r="N112" s="3"/>
      <c r="O112" s="3"/>
      <c r="P112" s="3"/>
      <c r="Q112" s="3"/>
    </row>
    <row r="113" spans="1:17" ht="16.5" customHeight="1">
      <c r="A113" s="41">
        <v>2</v>
      </c>
      <c r="B113" s="45">
        <v>6</v>
      </c>
      <c r="C113" s="52"/>
      <c r="D113" s="62"/>
      <c r="E113" s="45"/>
      <c r="F113" s="56"/>
      <c r="G113" s="164" t="s">
        <v>43</v>
      </c>
      <c r="H113" s="196">
        <v>76</v>
      </c>
      <c r="I113" s="127">
        <f>SUM(I114+I119+I123+I127+I131)</f>
        <v>0</v>
      </c>
      <c r="J113" s="128">
        <f>SUM(J114+J119+J123+J127+J131)</f>
        <v>0</v>
      </c>
      <c r="K113" s="129">
        <f>SUM(K114+K119+K123+K127+K131)</f>
        <v>0</v>
      </c>
      <c r="L113" s="127">
        <f>SUM(L114+L119+L123+L127+L131)</f>
        <v>0</v>
      </c>
      <c r="M113" s="3"/>
      <c r="N113" s="3"/>
      <c r="O113" s="3"/>
      <c r="P113" s="3"/>
      <c r="Q113" s="3"/>
    </row>
    <row r="114" spans="1:17" ht="14.25" customHeight="1">
      <c r="A114" s="34">
        <v>2</v>
      </c>
      <c r="B114" s="43">
        <v>6</v>
      </c>
      <c r="C114" s="50">
        <v>1</v>
      </c>
      <c r="D114" s="60"/>
      <c r="E114" s="43"/>
      <c r="F114" s="54"/>
      <c r="G114" s="225" t="s">
        <v>98</v>
      </c>
      <c r="H114" s="196">
        <v>77</v>
      </c>
      <c r="I114" s="148">
        <f t="shared" ref="I114:L115" si="8">I115</f>
        <v>0</v>
      </c>
      <c r="J114" s="152">
        <f t="shared" si="8"/>
        <v>0</v>
      </c>
      <c r="K114" s="153">
        <f t="shared" si="8"/>
        <v>0</v>
      </c>
      <c r="L114" s="148">
        <f t="shared" si="8"/>
        <v>0</v>
      </c>
      <c r="M114" s="3"/>
      <c r="N114" s="3"/>
      <c r="O114" s="3"/>
      <c r="P114" s="3"/>
      <c r="Q114" s="3"/>
    </row>
    <row r="115" spans="1:17" ht="14.25" customHeight="1">
      <c r="A115" s="31">
        <v>2</v>
      </c>
      <c r="B115" s="30">
        <v>6</v>
      </c>
      <c r="C115" s="47">
        <v>1</v>
      </c>
      <c r="D115" s="58">
        <v>1</v>
      </c>
      <c r="E115" s="30"/>
      <c r="F115" s="29"/>
      <c r="G115" s="47" t="s">
        <v>98</v>
      </c>
      <c r="H115" s="196">
        <v>78</v>
      </c>
      <c r="I115" s="127">
        <f t="shared" si="8"/>
        <v>0</v>
      </c>
      <c r="J115" s="128">
        <f t="shared" si="8"/>
        <v>0</v>
      </c>
      <c r="K115" s="129">
        <f t="shared" si="8"/>
        <v>0</v>
      </c>
      <c r="L115" s="127">
        <f t="shared" si="8"/>
        <v>0</v>
      </c>
      <c r="M115" s="3"/>
      <c r="N115" s="3"/>
      <c r="O115" s="3"/>
      <c r="P115" s="3"/>
      <c r="Q115" s="3"/>
    </row>
    <row r="116" spans="1:17">
      <c r="A116" s="31">
        <v>2</v>
      </c>
      <c r="B116" s="30">
        <v>6</v>
      </c>
      <c r="C116" s="47">
        <v>1</v>
      </c>
      <c r="D116" s="58">
        <v>1</v>
      </c>
      <c r="E116" s="30">
        <v>1</v>
      </c>
      <c r="F116" s="29"/>
      <c r="G116" s="47" t="s">
        <v>98</v>
      </c>
      <c r="H116" s="196">
        <v>79</v>
      </c>
      <c r="I116" s="127">
        <f>SUM(I117:I118)</f>
        <v>0</v>
      </c>
      <c r="J116" s="128">
        <f>SUM(J117:J118)</f>
        <v>0</v>
      </c>
      <c r="K116" s="129">
        <f>SUM(K117:K118)</f>
        <v>0</v>
      </c>
      <c r="L116" s="127">
        <f>SUM(L117:L118)</f>
        <v>0</v>
      </c>
      <c r="M116" s="3"/>
      <c r="N116" s="3"/>
      <c r="O116" s="3"/>
      <c r="P116" s="3"/>
      <c r="Q116" s="3"/>
    </row>
    <row r="117" spans="1:17" ht="13.5" customHeight="1">
      <c r="A117" s="31">
        <v>2</v>
      </c>
      <c r="B117" s="30">
        <v>6</v>
      </c>
      <c r="C117" s="47">
        <v>1</v>
      </c>
      <c r="D117" s="58">
        <v>1</v>
      </c>
      <c r="E117" s="30">
        <v>1</v>
      </c>
      <c r="F117" s="29">
        <v>1</v>
      </c>
      <c r="G117" s="47" t="s">
        <v>44</v>
      </c>
      <c r="H117" s="196">
        <v>80</v>
      </c>
      <c r="I117" s="120"/>
      <c r="J117" s="117"/>
      <c r="K117" s="117"/>
      <c r="L117" s="117"/>
      <c r="M117" s="3"/>
      <c r="N117" s="3"/>
      <c r="O117" s="3"/>
      <c r="P117" s="3"/>
      <c r="Q117" s="3"/>
    </row>
    <row r="118" spans="1:17">
      <c r="A118" s="64">
        <v>2</v>
      </c>
      <c r="B118" s="46">
        <v>6</v>
      </c>
      <c r="C118" s="53">
        <v>1</v>
      </c>
      <c r="D118" s="63">
        <v>1</v>
      </c>
      <c r="E118" s="46">
        <v>1</v>
      </c>
      <c r="F118" s="57">
        <v>2</v>
      </c>
      <c r="G118" s="53" t="s">
        <v>99</v>
      </c>
      <c r="H118" s="196">
        <v>81</v>
      </c>
      <c r="I118" s="114"/>
      <c r="J118" s="114"/>
      <c r="K118" s="114"/>
      <c r="L118" s="114"/>
      <c r="M118" s="3"/>
      <c r="N118" s="3"/>
      <c r="O118" s="3"/>
      <c r="P118" s="3"/>
      <c r="Q118" s="3"/>
    </row>
    <row r="119" spans="1:17">
      <c r="A119" s="31">
        <v>2</v>
      </c>
      <c r="B119" s="30">
        <v>6</v>
      </c>
      <c r="C119" s="47">
        <v>2</v>
      </c>
      <c r="D119" s="58"/>
      <c r="E119" s="30"/>
      <c r="F119" s="29"/>
      <c r="G119" s="84" t="s">
        <v>100</v>
      </c>
      <c r="H119" s="196">
        <v>82</v>
      </c>
      <c r="I119" s="127">
        <f>I120</f>
        <v>0</v>
      </c>
      <c r="J119" s="128">
        <f t="shared" ref="J119:L121" si="9">J120</f>
        <v>0</v>
      </c>
      <c r="K119" s="129">
        <f t="shared" si="9"/>
        <v>0</v>
      </c>
      <c r="L119" s="127">
        <f t="shared" si="9"/>
        <v>0</v>
      </c>
      <c r="M119" s="3"/>
      <c r="N119" s="3"/>
      <c r="O119" s="3"/>
      <c r="P119" s="3"/>
      <c r="Q119" s="3"/>
    </row>
    <row r="120" spans="1:17" ht="14.25" customHeight="1">
      <c r="A120" s="31">
        <v>2</v>
      </c>
      <c r="B120" s="30">
        <v>6</v>
      </c>
      <c r="C120" s="47">
        <v>2</v>
      </c>
      <c r="D120" s="58">
        <v>1</v>
      </c>
      <c r="E120" s="30"/>
      <c r="F120" s="29"/>
      <c r="G120" s="47" t="s">
        <v>100</v>
      </c>
      <c r="H120" s="196">
        <v>83</v>
      </c>
      <c r="I120" s="127">
        <f>I121</f>
        <v>0</v>
      </c>
      <c r="J120" s="128">
        <f t="shared" si="9"/>
        <v>0</v>
      </c>
      <c r="K120" s="129">
        <f t="shared" si="9"/>
        <v>0</v>
      </c>
      <c r="L120" s="127">
        <f t="shared" si="9"/>
        <v>0</v>
      </c>
      <c r="M120" s="3"/>
      <c r="N120" s="3"/>
      <c r="O120" s="3"/>
      <c r="P120" s="3"/>
      <c r="Q120" s="3"/>
    </row>
    <row r="121" spans="1:17" ht="14.25" customHeight="1">
      <c r="A121" s="31">
        <v>2</v>
      </c>
      <c r="B121" s="30">
        <v>6</v>
      </c>
      <c r="C121" s="47">
        <v>2</v>
      </c>
      <c r="D121" s="58">
        <v>1</v>
      </c>
      <c r="E121" s="30">
        <v>1</v>
      </c>
      <c r="F121" s="29"/>
      <c r="G121" s="47" t="s">
        <v>100</v>
      </c>
      <c r="H121" s="196">
        <v>84</v>
      </c>
      <c r="I121" s="154">
        <f>I122</f>
        <v>0</v>
      </c>
      <c r="J121" s="155">
        <f t="shared" si="9"/>
        <v>0</v>
      </c>
      <c r="K121" s="156">
        <f t="shared" si="9"/>
        <v>0</v>
      </c>
      <c r="L121" s="154">
        <f t="shared" si="9"/>
        <v>0</v>
      </c>
      <c r="M121" s="3"/>
      <c r="N121" s="3"/>
      <c r="O121" s="3"/>
      <c r="P121" s="3"/>
      <c r="Q121" s="3"/>
    </row>
    <row r="122" spans="1:17">
      <c r="A122" s="31">
        <v>2</v>
      </c>
      <c r="B122" s="30">
        <v>6</v>
      </c>
      <c r="C122" s="47">
        <v>2</v>
      </c>
      <c r="D122" s="58">
        <v>1</v>
      </c>
      <c r="E122" s="30">
        <v>1</v>
      </c>
      <c r="F122" s="29">
        <v>1</v>
      </c>
      <c r="G122" s="47" t="s">
        <v>100</v>
      </c>
      <c r="H122" s="196">
        <v>85</v>
      </c>
      <c r="I122" s="117"/>
      <c r="J122" s="117"/>
      <c r="K122" s="117"/>
      <c r="L122" s="117"/>
      <c r="M122" s="3"/>
      <c r="N122" s="3"/>
      <c r="O122" s="3"/>
      <c r="P122" s="3"/>
      <c r="Q122" s="3"/>
    </row>
    <row r="123" spans="1:17" ht="26.25" customHeight="1">
      <c r="A123" s="64">
        <v>2</v>
      </c>
      <c r="B123" s="46">
        <v>6</v>
      </c>
      <c r="C123" s="53">
        <v>3</v>
      </c>
      <c r="D123" s="63"/>
      <c r="E123" s="46"/>
      <c r="F123" s="57"/>
      <c r="G123" s="222" t="s">
        <v>45</v>
      </c>
      <c r="H123" s="196">
        <v>86</v>
      </c>
      <c r="I123" s="123">
        <f>I124</f>
        <v>0</v>
      </c>
      <c r="J123" s="124">
        <f t="shared" ref="J123:L125" si="10">J124</f>
        <v>0</v>
      </c>
      <c r="K123" s="125">
        <f t="shared" si="10"/>
        <v>0</v>
      </c>
      <c r="L123" s="123">
        <f t="shared" si="10"/>
        <v>0</v>
      </c>
      <c r="M123" s="3"/>
      <c r="N123" s="3"/>
      <c r="O123" s="3"/>
      <c r="P123" s="3"/>
      <c r="Q123" s="3"/>
    </row>
    <row r="124" spans="1:17" ht="26.4">
      <c r="A124" s="31">
        <v>2</v>
      </c>
      <c r="B124" s="30">
        <v>6</v>
      </c>
      <c r="C124" s="47">
        <v>3</v>
      </c>
      <c r="D124" s="58">
        <v>1</v>
      </c>
      <c r="E124" s="30"/>
      <c r="F124" s="29"/>
      <c r="G124" s="47" t="s">
        <v>45</v>
      </c>
      <c r="H124" s="196">
        <v>87</v>
      </c>
      <c r="I124" s="127">
        <f>I125</f>
        <v>0</v>
      </c>
      <c r="J124" s="128">
        <f t="shared" si="10"/>
        <v>0</v>
      </c>
      <c r="K124" s="129">
        <f t="shared" si="10"/>
        <v>0</v>
      </c>
      <c r="L124" s="127">
        <f t="shared" si="10"/>
        <v>0</v>
      </c>
      <c r="M124" s="3"/>
      <c r="N124" s="3"/>
      <c r="O124" s="3"/>
      <c r="P124" s="3"/>
      <c r="Q124" s="3"/>
    </row>
    <row r="125" spans="1:17" ht="26.25" customHeight="1">
      <c r="A125" s="31">
        <v>2</v>
      </c>
      <c r="B125" s="30">
        <v>6</v>
      </c>
      <c r="C125" s="47">
        <v>3</v>
      </c>
      <c r="D125" s="58">
        <v>1</v>
      </c>
      <c r="E125" s="30">
        <v>1</v>
      </c>
      <c r="F125" s="29"/>
      <c r="G125" s="47" t="s">
        <v>45</v>
      </c>
      <c r="H125" s="196">
        <v>88</v>
      </c>
      <c r="I125" s="127">
        <f>I126</f>
        <v>0</v>
      </c>
      <c r="J125" s="128">
        <f t="shared" si="10"/>
        <v>0</v>
      </c>
      <c r="K125" s="129">
        <f t="shared" si="10"/>
        <v>0</v>
      </c>
      <c r="L125" s="127">
        <f t="shared" si="10"/>
        <v>0</v>
      </c>
      <c r="M125" s="3"/>
      <c r="N125" s="3"/>
      <c r="O125" s="3"/>
      <c r="P125" s="3"/>
      <c r="Q125" s="3"/>
    </row>
    <row r="126" spans="1:17" ht="27" customHeight="1">
      <c r="A126" s="31">
        <v>2</v>
      </c>
      <c r="B126" s="30">
        <v>6</v>
      </c>
      <c r="C126" s="47">
        <v>3</v>
      </c>
      <c r="D126" s="58">
        <v>1</v>
      </c>
      <c r="E126" s="30">
        <v>1</v>
      </c>
      <c r="F126" s="29">
        <v>1</v>
      </c>
      <c r="G126" s="47" t="s">
        <v>45</v>
      </c>
      <c r="H126" s="196">
        <v>89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6.4">
      <c r="A127" s="64">
        <v>2</v>
      </c>
      <c r="B127" s="46">
        <v>6</v>
      </c>
      <c r="C127" s="53">
        <v>4</v>
      </c>
      <c r="D127" s="63"/>
      <c r="E127" s="46"/>
      <c r="F127" s="57"/>
      <c r="G127" s="222" t="s">
        <v>46</v>
      </c>
      <c r="H127" s="196">
        <v>90</v>
      </c>
      <c r="I127" s="123">
        <f>I128</f>
        <v>0</v>
      </c>
      <c r="J127" s="124">
        <f t="shared" ref="J127:L129" si="11">J128</f>
        <v>0</v>
      </c>
      <c r="K127" s="125">
        <f t="shared" si="11"/>
        <v>0</v>
      </c>
      <c r="L127" s="123">
        <f t="shared" si="11"/>
        <v>0</v>
      </c>
      <c r="M127" s="3"/>
      <c r="N127" s="3"/>
      <c r="O127" s="3"/>
      <c r="P127" s="3"/>
      <c r="Q127" s="3"/>
    </row>
    <row r="128" spans="1:17" ht="27" customHeight="1">
      <c r="A128" s="31">
        <v>2</v>
      </c>
      <c r="B128" s="30">
        <v>6</v>
      </c>
      <c r="C128" s="47">
        <v>4</v>
      </c>
      <c r="D128" s="58">
        <v>1</v>
      </c>
      <c r="E128" s="30"/>
      <c r="F128" s="29"/>
      <c r="G128" s="47" t="s">
        <v>46</v>
      </c>
      <c r="H128" s="196">
        <v>91</v>
      </c>
      <c r="I128" s="127">
        <f>I129</f>
        <v>0</v>
      </c>
      <c r="J128" s="128">
        <f t="shared" si="11"/>
        <v>0</v>
      </c>
      <c r="K128" s="129">
        <f t="shared" si="11"/>
        <v>0</v>
      </c>
      <c r="L128" s="127">
        <f t="shared" si="11"/>
        <v>0</v>
      </c>
      <c r="M128" s="3"/>
      <c r="N128" s="3"/>
      <c r="O128" s="3"/>
      <c r="P128" s="3"/>
      <c r="Q128" s="3"/>
    </row>
    <row r="129" spans="1:17" ht="27" customHeight="1">
      <c r="A129" s="31">
        <v>2</v>
      </c>
      <c r="B129" s="30">
        <v>6</v>
      </c>
      <c r="C129" s="47">
        <v>4</v>
      </c>
      <c r="D129" s="58">
        <v>1</v>
      </c>
      <c r="E129" s="30">
        <v>1</v>
      </c>
      <c r="F129" s="29"/>
      <c r="G129" s="47" t="s">
        <v>46</v>
      </c>
      <c r="H129" s="196">
        <v>92</v>
      </c>
      <c r="I129" s="127">
        <f>I130</f>
        <v>0</v>
      </c>
      <c r="J129" s="128">
        <f t="shared" si="11"/>
        <v>0</v>
      </c>
      <c r="K129" s="129">
        <f t="shared" si="11"/>
        <v>0</v>
      </c>
      <c r="L129" s="127">
        <f t="shared" si="11"/>
        <v>0</v>
      </c>
      <c r="M129" s="3"/>
      <c r="N129" s="3"/>
      <c r="O129" s="3"/>
      <c r="P129" s="3"/>
      <c r="Q129" s="3"/>
    </row>
    <row r="130" spans="1:17" ht="27.75" customHeight="1">
      <c r="A130" s="31">
        <v>2</v>
      </c>
      <c r="B130" s="30">
        <v>6</v>
      </c>
      <c r="C130" s="47">
        <v>4</v>
      </c>
      <c r="D130" s="58">
        <v>1</v>
      </c>
      <c r="E130" s="30">
        <v>1</v>
      </c>
      <c r="F130" s="29">
        <v>1</v>
      </c>
      <c r="G130" s="47" t="s">
        <v>46</v>
      </c>
      <c r="H130" s="196">
        <v>93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27" customHeight="1">
      <c r="A131" s="34">
        <v>2</v>
      </c>
      <c r="B131" s="65">
        <v>6</v>
      </c>
      <c r="C131" s="66">
        <v>5</v>
      </c>
      <c r="D131" s="67"/>
      <c r="E131" s="65"/>
      <c r="F131" s="28"/>
      <c r="G131" s="226" t="s">
        <v>214</v>
      </c>
      <c r="H131" s="196">
        <v>94</v>
      </c>
      <c r="I131" s="149">
        <f>I132</f>
        <v>0</v>
      </c>
      <c r="J131" s="150">
        <f t="shared" ref="J131:L133" si="12">J132</f>
        <v>0</v>
      </c>
      <c r="K131" s="151">
        <f t="shared" si="12"/>
        <v>0</v>
      </c>
      <c r="L131" s="149">
        <f t="shared" si="12"/>
        <v>0</v>
      </c>
      <c r="M131" s="3"/>
      <c r="N131" s="3"/>
      <c r="O131" s="3"/>
      <c r="P131" s="3"/>
      <c r="Q131" s="3"/>
    </row>
    <row r="132" spans="1:17" ht="26.4">
      <c r="A132" s="31">
        <v>2</v>
      </c>
      <c r="B132" s="30">
        <v>6</v>
      </c>
      <c r="C132" s="47">
        <v>5</v>
      </c>
      <c r="D132" s="58">
        <v>1</v>
      </c>
      <c r="E132" s="30"/>
      <c r="F132" s="29"/>
      <c r="G132" s="226" t="s">
        <v>214</v>
      </c>
      <c r="H132" s="196">
        <v>95</v>
      </c>
      <c r="I132" s="127">
        <f>I133</f>
        <v>0</v>
      </c>
      <c r="J132" s="128">
        <f t="shared" si="12"/>
        <v>0</v>
      </c>
      <c r="K132" s="129">
        <f t="shared" si="12"/>
        <v>0</v>
      </c>
      <c r="L132" s="127">
        <f t="shared" si="12"/>
        <v>0</v>
      </c>
      <c r="M132" s="3"/>
      <c r="N132" s="3"/>
      <c r="O132" s="3"/>
      <c r="P132" s="3"/>
      <c r="Q132" s="3"/>
    </row>
    <row r="133" spans="1:17" ht="25.5" customHeight="1">
      <c r="A133" s="31">
        <v>2</v>
      </c>
      <c r="B133" s="30">
        <v>6</v>
      </c>
      <c r="C133" s="47">
        <v>5</v>
      </c>
      <c r="D133" s="58">
        <v>1</v>
      </c>
      <c r="E133" s="30">
        <v>1</v>
      </c>
      <c r="F133" s="29"/>
      <c r="G133" s="226" t="s">
        <v>214</v>
      </c>
      <c r="H133" s="196">
        <v>96</v>
      </c>
      <c r="I133" s="127">
        <f>I134</f>
        <v>0</v>
      </c>
      <c r="J133" s="128">
        <f t="shared" si="12"/>
        <v>0</v>
      </c>
      <c r="K133" s="129">
        <f t="shared" si="12"/>
        <v>0</v>
      </c>
      <c r="L133" s="127">
        <f t="shared" si="12"/>
        <v>0</v>
      </c>
      <c r="M133" s="3"/>
      <c r="N133" s="3"/>
      <c r="O133" s="3"/>
      <c r="P133" s="3"/>
      <c r="Q133" s="3"/>
    </row>
    <row r="134" spans="1:17" ht="27.75" customHeight="1">
      <c r="A134" s="30">
        <v>2</v>
      </c>
      <c r="B134" s="47">
        <v>6</v>
      </c>
      <c r="C134" s="30">
        <v>5</v>
      </c>
      <c r="D134" s="30">
        <v>1</v>
      </c>
      <c r="E134" s="58">
        <v>1</v>
      </c>
      <c r="F134" s="29">
        <v>1</v>
      </c>
      <c r="G134" s="226" t="s">
        <v>214</v>
      </c>
      <c r="H134" s="196">
        <v>97</v>
      </c>
      <c r="I134" s="120"/>
      <c r="J134" s="117"/>
      <c r="K134" s="117"/>
      <c r="L134" s="117"/>
      <c r="M134" s="3"/>
      <c r="N134" s="3"/>
      <c r="O134" s="3"/>
      <c r="P134" s="3"/>
      <c r="Q134" s="3"/>
    </row>
    <row r="135" spans="1:17" ht="12" customHeight="1">
      <c r="A135" s="423">
        <v>1</v>
      </c>
      <c r="B135" s="424"/>
      <c r="C135" s="424"/>
      <c r="D135" s="424"/>
      <c r="E135" s="424"/>
      <c r="F135" s="425"/>
      <c r="G135" s="218">
        <v>2</v>
      </c>
      <c r="H135" s="218">
        <v>3</v>
      </c>
      <c r="I135" s="217">
        <v>4</v>
      </c>
      <c r="J135" s="216">
        <v>5</v>
      </c>
      <c r="K135" s="217">
        <v>6</v>
      </c>
      <c r="L135" s="215">
        <v>7</v>
      </c>
      <c r="M135" s="3"/>
      <c r="N135" s="3"/>
      <c r="O135" s="3"/>
      <c r="P135" s="3"/>
      <c r="Q135" s="3"/>
    </row>
    <row r="136" spans="1:17" ht="14.25" customHeight="1">
      <c r="A136" s="41">
        <v>2</v>
      </c>
      <c r="B136" s="45">
        <v>7</v>
      </c>
      <c r="C136" s="45"/>
      <c r="D136" s="52"/>
      <c r="E136" s="52"/>
      <c r="F136" s="69"/>
      <c r="G136" s="62" t="s">
        <v>102</v>
      </c>
      <c r="H136" s="197">
        <v>98</v>
      </c>
      <c r="I136" s="129">
        <f>SUM(I137+I142+I150)</f>
        <v>0</v>
      </c>
      <c r="J136" s="128">
        <f>SUM(J137+J142+J150)</f>
        <v>0</v>
      </c>
      <c r="K136" s="129">
        <f>SUM(K137+K142+K150)</f>
        <v>0</v>
      </c>
      <c r="L136" s="127">
        <f>SUM(L137+L142+L150)</f>
        <v>0</v>
      </c>
      <c r="M136" s="3"/>
      <c r="N136" s="3"/>
      <c r="O136" s="3"/>
      <c r="P136" s="3"/>
      <c r="Q136" s="3"/>
    </row>
    <row r="137" spans="1:17">
      <c r="A137" s="31">
        <v>2</v>
      </c>
      <c r="B137" s="30">
        <v>7</v>
      </c>
      <c r="C137" s="30">
        <v>1</v>
      </c>
      <c r="D137" s="47"/>
      <c r="E137" s="47"/>
      <c r="F137" s="40"/>
      <c r="G137" s="224" t="s">
        <v>103</v>
      </c>
      <c r="H137" s="197">
        <v>99</v>
      </c>
      <c r="I137" s="129">
        <f t="shared" ref="I137:L138" si="13">I138</f>
        <v>0</v>
      </c>
      <c r="J137" s="128">
        <f t="shared" si="13"/>
        <v>0</v>
      </c>
      <c r="K137" s="129">
        <f t="shared" si="13"/>
        <v>0</v>
      </c>
      <c r="L137" s="127">
        <f t="shared" si="13"/>
        <v>0</v>
      </c>
      <c r="M137" s="3"/>
      <c r="N137" s="3"/>
      <c r="O137" s="3"/>
      <c r="P137" s="3"/>
      <c r="Q137" s="3"/>
    </row>
    <row r="138" spans="1:17" ht="14.25" customHeight="1">
      <c r="A138" s="31">
        <v>2</v>
      </c>
      <c r="B138" s="30">
        <v>7</v>
      </c>
      <c r="C138" s="30">
        <v>1</v>
      </c>
      <c r="D138" s="47">
        <v>1</v>
      </c>
      <c r="E138" s="47"/>
      <c r="F138" s="40"/>
      <c r="G138" s="58" t="s">
        <v>103</v>
      </c>
      <c r="H138" s="197">
        <v>100</v>
      </c>
      <c r="I138" s="129">
        <f t="shared" si="13"/>
        <v>0</v>
      </c>
      <c r="J138" s="128">
        <f t="shared" si="13"/>
        <v>0</v>
      </c>
      <c r="K138" s="129">
        <f t="shared" si="13"/>
        <v>0</v>
      </c>
      <c r="L138" s="127">
        <f t="shared" si="13"/>
        <v>0</v>
      </c>
      <c r="M138" s="3"/>
      <c r="N138" s="3"/>
      <c r="O138" s="3"/>
      <c r="P138" s="3"/>
      <c r="Q138" s="3"/>
    </row>
    <row r="139" spans="1:17" ht="15.75" customHeight="1">
      <c r="A139" s="31">
        <v>2</v>
      </c>
      <c r="B139" s="30">
        <v>7</v>
      </c>
      <c r="C139" s="30">
        <v>1</v>
      </c>
      <c r="D139" s="47">
        <v>1</v>
      </c>
      <c r="E139" s="47">
        <v>1</v>
      </c>
      <c r="F139" s="40"/>
      <c r="G139" s="58" t="s">
        <v>103</v>
      </c>
      <c r="H139" s="197">
        <v>101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4.25" customHeight="1">
      <c r="A140" s="64">
        <v>2</v>
      </c>
      <c r="B140" s="46">
        <v>7</v>
      </c>
      <c r="C140" s="64">
        <v>1</v>
      </c>
      <c r="D140" s="30">
        <v>1</v>
      </c>
      <c r="E140" s="53">
        <v>1</v>
      </c>
      <c r="F140" s="33">
        <v>1</v>
      </c>
      <c r="G140" s="63" t="s">
        <v>104</v>
      </c>
      <c r="H140" s="197">
        <v>102</v>
      </c>
      <c r="I140" s="115"/>
      <c r="J140" s="115"/>
      <c r="K140" s="115"/>
      <c r="L140" s="115"/>
      <c r="M140" s="3"/>
      <c r="N140" s="3"/>
      <c r="O140" s="3"/>
      <c r="P140" s="3"/>
      <c r="Q140" s="3"/>
    </row>
    <row r="141" spans="1:17" ht="14.25" customHeight="1">
      <c r="A141" s="30">
        <v>2</v>
      </c>
      <c r="B141" s="30">
        <v>7</v>
      </c>
      <c r="C141" s="31">
        <v>1</v>
      </c>
      <c r="D141" s="30">
        <v>1</v>
      </c>
      <c r="E141" s="47">
        <v>1</v>
      </c>
      <c r="F141" s="40">
        <v>2</v>
      </c>
      <c r="G141" s="58" t="s">
        <v>105</v>
      </c>
      <c r="H141" s="197">
        <v>103</v>
      </c>
      <c r="I141" s="133"/>
      <c r="J141" s="116"/>
      <c r="K141" s="116"/>
      <c r="L141" s="116"/>
      <c r="M141" s="3"/>
      <c r="N141" s="3"/>
      <c r="O141" s="3"/>
      <c r="P141" s="3"/>
      <c r="Q141" s="3"/>
    </row>
    <row r="142" spans="1:17" ht="26.4">
      <c r="A142" s="34">
        <v>2</v>
      </c>
      <c r="B142" s="43">
        <v>7</v>
      </c>
      <c r="C142" s="34">
        <v>2</v>
      </c>
      <c r="D142" s="43"/>
      <c r="E142" s="50"/>
      <c r="F142" s="70"/>
      <c r="G142" s="227" t="s">
        <v>47</v>
      </c>
      <c r="H142" s="197">
        <v>104</v>
      </c>
      <c r="I142" s="153">
        <f t="shared" ref="I142:L143" si="14">I143</f>
        <v>0</v>
      </c>
      <c r="J142" s="152">
        <f t="shared" si="14"/>
        <v>0</v>
      </c>
      <c r="K142" s="153">
        <f t="shared" si="14"/>
        <v>0</v>
      </c>
      <c r="L142" s="148">
        <f t="shared" si="14"/>
        <v>0</v>
      </c>
      <c r="M142" s="3"/>
      <c r="N142" s="3"/>
      <c r="O142" s="3"/>
      <c r="P142" s="3"/>
      <c r="Q142" s="3"/>
    </row>
    <row r="143" spans="1:17" ht="26.4">
      <c r="A143" s="31">
        <v>2</v>
      </c>
      <c r="B143" s="30">
        <v>7</v>
      </c>
      <c r="C143" s="31">
        <v>2</v>
      </c>
      <c r="D143" s="30">
        <v>1</v>
      </c>
      <c r="E143" s="47"/>
      <c r="F143" s="40"/>
      <c r="G143" s="58" t="s">
        <v>47</v>
      </c>
      <c r="H143" s="197">
        <v>105</v>
      </c>
      <c r="I143" s="129">
        <f>I144</f>
        <v>0</v>
      </c>
      <c r="J143" s="128">
        <f t="shared" si="14"/>
        <v>0</v>
      </c>
      <c r="K143" s="129">
        <f t="shared" si="14"/>
        <v>0</v>
      </c>
      <c r="L143" s="127">
        <f t="shared" si="14"/>
        <v>0</v>
      </c>
      <c r="M143" s="3"/>
      <c r="N143" s="3"/>
      <c r="O143" s="3"/>
      <c r="P143" s="3"/>
      <c r="Q143" s="3"/>
    </row>
    <row r="144" spans="1:17" ht="26.4">
      <c r="A144" s="31">
        <v>2</v>
      </c>
      <c r="B144" s="30">
        <v>7</v>
      </c>
      <c r="C144" s="31">
        <v>2</v>
      </c>
      <c r="D144" s="30">
        <v>1</v>
      </c>
      <c r="E144" s="47">
        <v>1</v>
      </c>
      <c r="F144" s="40"/>
      <c r="G144" s="58" t="s">
        <v>47</v>
      </c>
      <c r="H144" s="197">
        <v>106</v>
      </c>
      <c r="I144" s="129">
        <f>SUM(I145:I146)</f>
        <v>0</v>
      </c>
      <c r="J144" s="128">
        <f>SUM(J145:J146)</f>
        <v>0</v>
      </c>
      <c r="K144" s="129">
        <f>SUM(K145:K146)</f>
        <v>0</v>
      </c>
      <c r="L144" s="127">
        <f>SUM(L145:L146)</f>
        <v>0</v>
      </c>
      <c r="M144" s="3"/>
      <c r="N144" s="3"/>
      <c r="O144" s="3"/>
      <c r="P144" s="3"/>
      <c r="Q144" s="3"/>
    </row>
    <row r="145" spans="1:17" ht="12" customHeight="1">
      <c r="A145" s="31">
        <v>2</v>
      </c>
      <c r="B145" s="30">
        <v>7</v>
      </c>
      <c r="C145" s="31">
        <v>2</v>
      </c>
      <c r="D145" s="30">
        <v>1</v>
      </c>
      <c r="E145" s="47">
        <v>1</v>
      </c>
      <c r="F145" s="40">
        <v>1</v>
      </c>
      <c r="G145" s="58" t="s">
        <v>106</v>
      </c>
      <c r="H145" s="197">
        <v>107</v>
      </c>
      <c r="I145" s="133"/>
      <c r="J145" s="116"/>
      <c r="K145" s="116"/>
      <c r="L145" s="116"/>
      <c r="M145" s="3"/>
      <c r="N145" s="3"/>
      <c r="O145" s="3"/>
      <c r="P145" s="3"/>
      <c r="Q145" s="3"/>
    </row>
    <row r="146" spans="1:17" ht="15" customHeight="1">
      <c r="A146" s="31">
        <v>2</v>
      </c>
      <c r="B146" s="30">
        <v>7</v>
      </c>
      <c r="C146" s="31">
        <v>2</v>
      </c>
      <c r="D146" s="30">
        <v>1</v>
      </c>
      <c r="E146" s="47">
        <v>1</v>
      </c>
      <c r="F146" s="40">
        <v>2</v>
      </c>
      <c r="G146" s="58" t="s">
        <v>107</v>
      </c>
      <c r="H146" s="197">
        <v>108</v>
      </c>
      <c r="I146" s="116"/>
      <c r="J146" s="116"/>
      <c r="K146" s="116"/>
      <c r="L146" s="116"/>
      <c r="M146" s="3"/>
      <c r="N146" s="3"/>
      <c r="O146" s="3"/>
      <c r="P146" s="3"/>
      <c r="Q146" s="3"/>
    </row>
    <row r="147" spans="1:17" ht="15" customHeight="1">
      <c r="A147" s="41">
        <v>2</v>
      </c>
      <c r="B147" s="45">
        <v>7</v>
      </c>
      <c r="C147" s="41">
        <v>2</v>
      </c>
      <c r="D147" s="45">
        <v>2</v>
      </c>
      <c r="E147" s="52"/>
      <c r="F147" s="69"/>
      <c r="G147" s="62" t="s">
        <v>215</v>
      </c>
      <c r="H147" s="321">
        <v>109</v>
      </c>
      <c r="I147" s="116"/>
      <c r="J147" s="274"/>
      <c r="K147" s="116"/>
      <c r="L147" s="117"/>
      <c r="M147" s="3"/>
      <c r="N147" s="3"/>
      <c r="O147" s="3"/>
      <c r="P147" s="3"/>
      <c r="Q147" s="3"/>
    </row>
    <row r="148" spans="1:17" ht="15" customHeight="1">
      <c r="A148" s="41">
        <v>2</v>
      </c>
      <c r="B148" s="45">
        <v>7</v>
      </c>
      <c r="C148" s="41">
        <v>2</v>
      </c>
      <c r="D148" s="45">
        <v>2</v>
      </c>
      <c r="E148" s="52">
        <v>1</v>
      </c>
      <c r="F148" s="69"/>
      <c r="G148" s="62" t="s">
        <v>215</v>
      </c>
      <c r="H148" s="321">
        <v>110</v>
      </c>
      <c r="I148" s="116"/>
      <c r="J148" s="274"/>
      <c r="K148" s="116"/>
      <c r="L148" s="117"/>
      <c r="M148" s="3"/>
      <c r="N148" s="3"/>
      <c r="O148" s="3"/>
      <c r="P148" s="3"/>
      <c r="Q148" s="3"/>
    </row>
    <row r="149" spans="1:17" ht="15" customHeight="1">
      <c r="A149" s="41">
        <v>2</v>
      </c>
      <c r="B149" s="45">
        <v>7</v>
      </c>
      <c r="C149" s="41">
        <v>2</v>
      </c>
      <c r="D149" s="45">
        <v>2</v>
      </c>
      <c r="E149" s="52">
        <v>1</v>
      </c>
      <c r="F149" s="69">
        <v>1</v>
      </c>
      <c r="G149" s="62" t="s">
        <v>215</v>
      </c>
      <c r="H149" s="321">
        <v>111</v>
      </c>
      <c r="I149" s="116"/>
      <c r="J149" s="274"/>
      <c r="K149" s="116"/>
      <c r="L149" s="117"/>
      <c r="M149" s="3"/>
      <c r="N149" s="3"/>
      <c r="O149" s="3"/>
      <c r="P149" s="3"/>
      <c r="Q149" s="3"/>
    </row>
    <row r="150" spans="1:17" ht="20.399999999999999">
      <c r="A150" s="31">
        <v>2</v>
      </c>
      <c r="B150" s="30">
        <v>7</v>
      </c>
      <c r="C150" s="31">
        <v>3</v>
      </c>
      <c r="D150" s="30"/>
      <c r="E150" s="47"/>
      <c r="F150" s="40"/>
      <c r="G150" s="224" t="s">
        <v>108</v>
      </c>
      <c r="H150" s="322" t="s">
        <v>373</v>
      </c>
      <c r="I150" s="129">
        <f>I151</f>
        <v>0</v>
      </c>
      <c r="J150" s="128">
        <f t="shared" ref="J150:L151" si="15">J151</f>
        <v>0</v>
      </c>
      <c r="K150" s="129">
        <f t="shared" si="15"/>
        <v>0</v>
      </c>
      <c r="L150" s="127">
        <f t="shared" si="15"/>
        <v>0</v>
      </c>
      <c r="M150" s="3"/>
      <c r="N150" s="3"/>
      <c r="O150" s="3"/>
      <c r="P150" s="3"/>
      <c r="Q150" s="3"/>
    </row>
    <row r="151" spans="1:17" ht="20.399999999999999">
      <c r="A151" s="34">
        <v>2</v>
      </c>
      <c r="B151" s="65">
        <v>7</v>
      </c>
      <c r="C151" s="74">
        <v>3</v>
      </c>
      <c r="D151" s="65">
        <v>1</v>
      </c>
      <c r="E151" s="66"/>
      <c r="F151" s="71"/>
      <c r="G151" s="67" t="s">
        <v>108</v>
      </c>
      <c r="H151" s="322" t="s">
        <v>374</v>
      </c>
      <c r="I151" s="151">
        <f>I152</f>
        <v>0</v>
      </c>
      <c r="J151" s="150">
        <f t="shared" si="15"/>
        <v>0</v>
      </c>
      <c r="K151" s="151">
        <f t="shared" si="15"/>
        <v>0</v>
      </c>
      <c r="L151" s="149">
        <f t="shared" si="15"/>
        <v>0</v>
      </c>
      <c r="M151" s="3"/>
      <c r="N151" s="3"/>
      <c r="O151" s="3"/>
      <c r="P151" s="3"/>
      <c r="Q151" s="3"/>
    </row>
    <row r="152" spans="1:17" ht="20.399999999999999">
      <c r="A152" s="31">
        <v>2</v>
      </c>
      <c r="B152" s="30">
        <v>7</v>
      </c>
      <c r="C152" s="31">
        <v>3</v>
      </c>
      <c r="D152" s="30">
        <v>1</v>
      </c>
      <c r="E152" s="47">
        <v>1</v>
      </c>
      <c r="F152" s="40"/>
      <c r="G152" s="58" t="s">
        <v>108</v>
      </c>
      <c r="H152" s="322" t="s">
        <v>375</v>
      </c>
      <c r="I152" s="129">
        <f>SUM(I153:I154)</f>
        <v>0</v>
      </c>
      <c r="J152" s="128">
        <f>SUM(J153:J154)</f>
        <v>0</v>
      </c>
      <c r="K152" s="129">
        <f>SUM(K153:K154)</f>
        <v>0</v>
      </c>
      <c r="L152" s="127">
        <f>SUM(L153:L154)</f>
        <v>0</v>
      </c>
      <c r="M152" s="3"/>
      <c r="N152" s="3"/>
      <c r="O152" s="3"/>
      <c r="P152" s="3"/>
      <c r="Q152" s="3"/>
    </row>
    <row r="153" spans="1:17" ht="20.399999999999999">
      <c r="A153" s="64">
        <v>2</v>
      </c>
      <c r="B153" s="46">
        <v>7</v>
      </c>
      <c r="C153" s="64">
        <v>3</v>
      </c>
      <c r="D153" s="46">
        <v>1</v>
      </c>
      <c r="E153" s="53">
        <v>1</v>
      </c>
      <c r="F153" s="33">
        <v>1</v>
      </c>
      <c r="G153" s="63" t="s">
        <v>109</v>
      </c>
      <c r="H153" s="322" t="s">
        <v>376</v>
      </c>
      <c r="I153" s="134"/>
      <c r="J153" s="115"/>
      <c r="K153" s="115"/>
      <c r="L153" s="115"/>
      <c r="M153" s="3"/>
      <c r="N153" s="3"/>
      <c r="O153" s="3"/>
      <c r="P153" s="3"/>
      <c r="Q153" s="3"/>
    </row>
    <row r="154" spans="1:17" ht="24.75" customHeight="1">
      <c r="A154" s="31">
        <v>2</v>
      </c>
      <c r="B154" s="30">
        <v>7</v>
      </c>
      <c r="C154" s="31">
        <v>3</v>
      </c>
      <c r="D154" s="30">
        <v>1</v>
      </c>
      <c r="E154" s="47">
        <v>1</v>
      </c>
      <c r="F154" s="40">
        <v>2</v>
      </c>
      <c r="G154" s="58" t="s">
        <v>110</v>
      </c>
      <c r="H154" s="322" t="s">
        <v>377</v>
      </c>
      <c r="I154" s="116"/>
      <c r="J154" s="117"/>
      <c r="K154" s="117"/>
      <c r="L154" s="117"/>
      <c r="M154" s="3"/>
      <c r="N154" s="3"/>
      <c r="O154" s="3"/>
      <c r="P154" s="3"/>
      <c r="Q154" s="3"/>
    </row>
    <row r="155" spans="1:17" ht="24" customHeight="1">
      <c r="A155" s="41">
        <v>2</v>
      </c>
      <c r="B155" s="41">
        <v>8</v>
      </c>
      <c r="C155" s="45"/>
      <c r="D155" s="75"/>
      <c r="E155" s="73"/>
      <c r="F155" s="72"/>
      <c r="G155" s="68" t="s">
        <v>48</v>
      </c>
      <c r="H155" s="322" t="s">
        <v>378</v>
      </c>
      <c r="I155" s="125">
        <f>I156</f>
        <v>0</v>
      </c>
      <c r="J155" s="124">
        <f>J156</f>
        <v>0</v>
      </c>
      <c r="K155" s="125">
        <f>K156</f>
        <v>0</v>
      </c>
      <c r="L155" s="123">
        <f>L156</f>
        <v>0</v>
      </c>
      <c r="M155" s="3"/>
      <c r="N155" s="3"/>
      <c r="O155" s="3"/>
      <c r="P155" s="3"/>
      <c r="Q155" s="3"/>
    </row>
    <row r="156" spans="1:17" ht="23.25" customHeight="1">
      <c r="A156" s="34">
        <v>2</v>
      </c>
      <c r="B156" s="34">
        <v>8</v>
      </c>
      <c r="C156" s="34">
        <v>1</v>
      </c>
      <c r="D156" s="43"/>
      <c r="E156" s="50"/>
      <c r="F156" s="70"/>
      <c r="G156" s="223" t="s">
        <v>48</v>
      </c>
      <c r="H156" s="322" t="s">
        <v>379</v>
      </c>
      <c r="I156" s="125">
        <f>I157+I162</f>
        <v>0</v>
      </c>
      <c r="J156" s="124">
        <f>J157+J162</f>
        <v>0</v>
      </c>
      <c r="K156" s="125">
        <f>K157+K162</f>
        <v>0</v>
      </c>
      <c r="L156" s="123">
        <f>L157+L162</f>
        <v>0</v>
      </c>
      <c r="M156" s="3"/>
      <c r="N156" s="3"/>
      <c r="O156" s="3"/>
      <c r="P156" s="3"/>
      <c r="Q156" s="3"/>
    </row>
    <row r="157" spans="1:17" ht="21" customHeight="1">
      <c r="A157" s="31">
        <v>2</v>
      </c>
      <c r="B157" s="30">
        <v>8</v>
      </c>
      <c r="C157" s="58">
        <v>1</v>
      </c>
      <c r="D157" s="30">
        <v>1</v>
      </c>
      <c r="E157" s="47"/>
      <c r="F157" s="40"/>
      <c r="G157" s="224" t="s">
        <v>216</v>
      </c>
      <c r="H157" s="322" t="s">
        <v>380</v>
      </c>
      <c r="I157" s="129">
        <f>I158</f>
        <v>0</v>
      </c>
      <c r="J157" s="128">
        <f>J158</f>
        <v>0</v>
      </c>
      <c r="K157" s="129">
        <f>K158</f>
        <v>0</v>
      </c>
      <c r="L157" s="127">
        <f>L158</f>
        <v>0</v>
      </c>
      <c r="M157" s="3"/>
      <c r="N157" s="3"/>
      <c r="O157" s="3"/>
      <c r="P157" s="3"/>
      <c r="Q157" s="3"/>
    </row>
    <row r="158" spans="1:17" ht="24.75" customHeight="1">
      <c r="A158" s="31">
        <v>2</v>
      </c>
      <c r="B158" s="30">
        <v>8</v>
      </c>
      <c r="C158" s="63">
        <v>1</v>
      </c>
      <c r="D158" s="46">
        <v>1</v>
      </c>
      <c r="E158" s="53">
        <v>1</v>
      </c>
      <c r="F158" s="33"/>
      <c r="G158" s="224" t="s">
        <v>216</v>
      </c>
      <c r="H158" s="322" t="s">
        <v>381</v>
      </c>
      <c r="I158" s="125">
        <f>SUM(I159:I160)</f>
        <v>0</v>
      </c>
      <c r="J158" s="124">
        <f>SUM(J159:J160)</f>
        <v>0</v>
      </c>
      <c r="K158" s="125">
        <f>SUM(K159:K160)</f>
        <v>0</v>
      </c>
      <c r="L158" s="123">
        <f>SUM(L159:L160)</f>
        <v>0</v>
      </c>
      <c r="M158" s="3"/>
      <c r="N158" s="3"/>
      <c r="O158" s="3"/>
      <c r="P158" s="3"/>
      <c r="Q158" s="3"/>
    </row>
    <row r="159" spans="1:17" ht="20.25" customHeight="1">
      <c r="A159" s="30">
        <v>2</v>
      </c>
      <c r="B159" s="46">
        <v>8</v>
      </c>
      <c r="C159" s="58">
        <v>1</v>
      </c>
      <c r="D159" s="30">
        <v>1</v>
      </c>
      <c r="E159" s="47">
        <v>1</v>
      </c>
      <c r="F159" s="40">
        <v>1</v>
      </c>
      <c r="G159" s="58" t="s">
        <v>49</v>
      </c>
      <c r="H159" s="322" t="s">
        <v>382</v>
      </c>
      <c r="I159" s="116"/>
      <c r="J159" s="116"/>
      <c r="K159" s="116"/>
      <c r="L159" s="116"/>
      <c r="M159" s="3"/>
      <c r="N159" s="3"/>
      <c r="O159" s="3"/>
      <c r="P159" s="3"/>
      <c r="Q159" s="3"/>
    </row>
    <row r="160" spans="1:17" ht="26.4">
      <c r="A160" s="34">
        <v>2</v>
      </c>
      <c r="B160" s="65">
        <v>8</v>
      </c>
      <c r="C160" s="67">
        <v>1</v>
      </c>
      <c r="D160" s="65">
        <v>1</v>
      </c>
      <c r="E160" s="66">
        <v>1</v>
      </c>
      <c r="F160" s="71">
        <v>2</v>
      </c>
      <c r="G160" s="226" t="s">
        <v>217</v>
      </c>
      <c r="H160" s="322" t="s">
        <v>383</v>
      </c>
      <c r="I160" s="135"/>
      <c r="J160" s="122"/>
      <c r="K160" s="122"/>
      <c r="L160" s="122"/>
      <c r="M160" s="3"/>
      <c r="N160" s="3"/>
      <c r="O160" s="3"/>
      <c r="P160" s="3"/>
      <c r="Q160" s="3"/>
    </row>
    <row r="161" spans="1:17">
      <c r="A161" s="276">
        <v>2</v>
      </c>
      <c r="B161" s="277">
        <v>8</v>
      </c>
      <c r="C161" s="278">
        <v>1</v>
      </c>
      <c r="D161" s="277">
        <v>1</v>
      </c>
      <c r="E161" s="279">
        <v>1</v>
      </c>
      <c r="F161" s="280">
        <v>3</v>
      </c>
      <c r="G161" s="278" t="s">
        <v>218</v>
      </c>
      <c r="H161" s="321">
        <v>123</v>
      </c>
      <c r="I161" s="135"/>
      <c r="J161" s="275"/>
      <c r="K161" s="122"/>
      <c r="L161" s="121"/>
      <c r="M161" s="3"/>
      <c r="N161" s="3"/>
      <c r="O161" s="3"/>
      <c r="P161" s="3"/>
      <c r="Q161" s="3"/>
    </row>
    <row r="162" spans="1:17" ht="27.75" customHeight="1">
      <c r="A162" s="31">
        <v>2</v>
      </c>
      <c r="B162" s="30">
        <v>8</v>
      </c>
      <c r="C162" s="58">
        <v>1</v>
      </c>
      <c r="D162" s="30">
        <v>2</v>
      </c>
      <c r="E162" s="47"/>
      <c r="F162" s="40"/>
      <c r="G162" s="281" t="s">
        <v>219</v>
      </c>
      <c r="H162" s="197" t="s">
        <v>384</v>
      </c>
      <c r="I162" s="129">
        <f>I163</f>
        <v>0</v>
      </c>
      <c r="J162" s="128">
        <f t="shared" ref="J162:L163" si="16">J163</f>
        <v>0</v>
      </c>
      <c r="K162" s="129">
        <f t="shared" si="16"/>
        <v>0</v>
      </c>
      <c r="L162" s="127">
        <f t="shared" si="16"/>
        <v>0</v>
      </c>
      <c r="M162" s="3"/>
      <c r="N162" s="3"/>
      <c r="O162" s="3"/>
      <c r="P162" s="3"/>
      <c r="Q162" s="3"/>
    </row>
    <row r="163" spans="1:17" ht="26.4">
      <c r="A163" s="31">
        <v>2</v>
      </c>
      <c r="B163" s="30">
        <v>8</v>
      </c>
      <c r="C163" s="58">
        <v>1</v>
      </c>
      <c r="D163" s="30">
        <v>2</v>
      </c>
      <c r="E163" s="47">
        <v>1</v>
      </c>
      <c r="F163" s="40"/>
      <c r="G163" s="281" t="s">
        <v>220</v>
      </c>
      <c r="H163" s="197" t="s">
        <v>385</v>
      </c>
      <c r="I163" s="129">
        <f>I164</f>
        <v>0</v>
      </c>
      <c r="J163" s="128">
        <f t="shared" si="16"/>
        <v>0</v>
      </c>
      <c r="K163" s="129">
        <f t="shared" si="16"/>
        <v>0</v>
      </c>
      <c r="L163" s="127">
        <f t="shared" si="16"/>
        <v>0</v>
      </c>
      <c r="M163" s="3"/>
      <c r="N163" s="3"/>
      <c r="O163" s="3"/>
      <c r="P163" s="3"/>
      <c r="Q163" s="3"/>
    </row>
    <row r="164" spans="1:17" ht="26.4">
      <c r="A164" s="34">
        <v>2</v>
      </c>
      <c r="B164" s="43">
        <v>8</v>
      </c>
      <c r="C164" s="60">
        <v>1</v>
      </c>
      <c r="D164" s="43">
        <v>2</v>
      </c>
      <c r="E164" s="50">
        <v>1</v>
      </c>
      <c r="F164" s="70">
        <v>1</v>
      </c>
      <c r="G164" s="281" t="s">
        <v>220</v>
      </c>
      <c r="H164" s="197" t="s">
        <v>386</v>
      </c>
      <c r="I164" s="136"/>
      <c r="J164" s="117"/>
      <c r="K164" s="117"/>
      <c r="L164" s="117"/>
      <c r="M164" s="3"/>
      <c r="N164" s="3"/>
      <c r="O164" s="3"/>
      <c r="P164" s="3"/>
      <c r="Q164" s="3"/>
    </row>
    <row r="165" spans="1:17" ht="39.75" customHeight="1">
      <c r="A165" s="41">
        <v>2</v>
      </c>
      <c r="B165" s="45">
        <v>9</v>
      </c>
      <c r="C165" s="62"/>
      <c r="D165" s="45"/>
      <c r="E165" s="52"/>
      <c r="F165" s="69"/>
      <c r="G165" s="62" t="s">
        <v>155</v>
      </c>
      <c r="H165" s="197" t="s">
        <v>387</v>
      </c>
      <c r="I165" s="129">
        <f>I166+I170</f>
        <v>0</v>
      </c>
      <c r="J165" s="128">
        <f>J166+J170</f>
        <v>0</v>
      </c>
      <c r="K165" s="129">
        <f>K166+K170</f>
        <v>0</v>
      </c>
      <c r="L165" s="127">
        <f>L166+L170</f>
        <v>0</v>
      </c>
      <c r="M165" s="3"/>
      <c r="N165" s="3"/>
      <c r="O165" s="3"/>
      <c r="P165" s="3"/>
      <c r="Q165" s="3"/>
    </row>
    <row r="166" spans="1:17" s="11" customFormat="1" ht="39" customHeight="1">
      <c r="A166" s="31">
        <v>2</v>
      </c>
      <c r="B166" s="30">
        <v>9</v>
      </c>
      <c r="C166" s="58">
        <v>1</v>
      </c>
      <c r="D166" s="30"/>
      <c r="E166" s="47"/>
      <c r="F166" s="40"/>
      <c r="G166" s="224" t="s">
        <v>156</v>
      </c>
      <c r="H166" s="197" t="s">
        <v>388</v>
      </c>
      <c r="I166" s="129">
        <f>I167</f>
        <v>0</v>
      </c>
      <c r="J166" s="128">
        <f t="shared" ref="J166:L168" si="17">J167</f>
        <v>0</v>
      </c>
      <c r="K166" s="129">
        <f t="shared" si="17"/>
        <v>0</v>
      </c>
      <c r="L166" s="127">
        <f t="shared" si="17"/>
        <v>0</v>
      </c>
      <c r="M166" s="61"/>
      <c r="N166" s="61"/>
      <c r="O166" s="61"/>
      <c r="P166" s="61"/>
      <c r="Q166" s="61"/>
    </row>
    <row r="167" spans="1:17" ht="42.75" customHeight="1">
      <c r="A167" s="64">
        <v>2</v>
      </c>
      <c r="B167" s="46">
        <v>9</v>
      </c>
      <c r="C167" s="63">
        <v>1</v>
      </c>
      <c r="D167" s="46">
        <v>1</v>
      </c>
      <c r="E167" s="53"/>
      <c r="F167" s="33"/>
      <c r="G167" s="63" t="s">
        <v>221</v>
      </c>
      <c r="H167" s="197" t="s">
        <v>389</v>
      </c>
      <c r="I167" s="125">
        <f>I168</f>
        <v>0</v>
      </c>
      <c r="J167" s="124">
        <f t="shared" si="17"/>
        <v>0</v>
      </c>
      <c r="K167" s="125">
        <f t="shared" si="17"/>
        <v>0</v>
      </c>
      <c r="L167" s="123">
        <f t="shared" si="17"/>
        <v>0</v>
      </c>
      <c r="M167" s="3"/>
      <c r="N167" s="3"/>
      <c r="O167" s="3"/>
      <c r="P167" s="3"/>
      <c r="Q167" s="3"/>
    </row>
    <row r="168" spans="1:17" ht="38.25" customHeight="1">
      <c r="A168" s="31">
        <v>2</v>
      </c>
      <c r="B168" s="30">
        <v>9</v>
      </c>
      <c r="C168" s="31">
        <v>1</v>
      </c>
      <c r="D168" s="30">
        <v>1</v>
      </c>
      <c r="E168" s="47">
        <v>1</v>
      </c>
      <c r="F168" s="40"/>
      <c r="G168" s="63" t="s">
        <v>221</v>
      </c>
      <c r="H168" s="197" t="s">
        <v>390</v>
      </c>
      <c r="I168" s="129">
        <f>I169</f>
        <v>0</v>
      </c>
      <c r="J168" s="128">
        <f t="shared" si="17"/>
        <v>0</v>
      </c>
      <c r="K168" s="129">
        <f t="shared" si="17"/>
        <v>0</v>
      </c>
      <c r="L168" s="127">
        <f t="shared" si="17"/>
        <v>0</v>
      </c>
      <c r="M168" s="3"/>
      <c r="N168" s="3"/>
      <c r="O168" s="3"/>
      <c r="P168" s="3"/>
      <c r="Q168" s="3"/>
    </row>
    <row r="169" spans="1:17" ht="38.25" customHeight="1">
      <c r="A169" s="64">
        <v>2</v>
      </c>
      <c r="B169" s="46">
        <v>9</v>
      </c>
      <c r="C169" s="46">
        <v>1</v>
      </c>
      <c r="D169" s="46">
        <v>1</v>
      </c>
      <c r="E169" s="53">
        <v>1</v>
      </c>
      <c r="F169" s="33">
        <v>1</v>
      </c>
      <c r="G169" s="63" t="s">
        <v>221</v>
      </c>
      <c r="H169" s="197" t="s">
        <v>391</v>
      </c>
      <c r="I169" s="134"/>
      <c r="J169" s="115"/>
      <c r="K169" s="115"/>
      <c r="L169" s="115"/>
      <c r="M169" s="3"/>
      <c r="N169" s="3"/>
      <c r="O169" s="3"/>
      <c r="P169" s="3"/>
      <c r="Q169" s="3"/>
    </row>
    <row r="170" spans="1:17" ht="41.25" customHeight="1">
      <c r="A170" s="31">
        <v>2</v>
      </c>
      <c r="B170" s="30">
        <v>9</v>
      </c>
      <c r="C170" s="30">
        <v>2</v>
      </c>
      <c r="D170" s="30"/>
      <c r="E170" s="47"/>
      <c r="F170" s="40"/>
      <c r="G170" s="224" t="s">
        <v>222</v>
      </c>
      <c r="H170" s="197" t="s">
        <v>392</v>
      </c>
      <c r="I170" s="129">
        <f>SUM(I171+I176)</f>
        <v>0</v>
      </c>
      <c r="J170" s="128">
        <f>SUM(J171+J176)</f>
        <v>0</v>
      </c>
      <c r="K170" s="129">
        <f>SUM(K171+K176)</f>
        <v>0</v>
      </c>
      <c r="L170" s="127">
        <f>SUM(L171+L176)</f>
        <v>0</v>
      </c>
      <c r="M170" s="3"/>
      <c r="N170" s="3"/>
      <c r="O170" s="3"/>
      <c r="P170" s="3"/>
      <c r="Q170" s="3"/>
    </row>
    <row r="171" spans="1:17" ht="44.25" customHeight="1">
      <c r="A171" s="31">
        <v>2</v>
      </c>
      <c r="B171" s="30">
        <v>9</v>
      </c>
      <c r="C171" s="30">
        <v>2</v>
      </c>
      <c r="D171" s="46">
        <v>1</v>
      </c>
      <c r="E171" s="53"/>
      <c r="F171" s="33"/>
      <c r="G171" s="223" t="s">
        <v>223</v>
      </c>
      <c r="H171" s="197" t="s">
        <v>393</v>
      </c>
      <c r="I171" s="125">
        <f>I172</f>
        <v>0</v>
      </c>
      <c r="J171" s="124">
        <f>J172</f>
        <v>0</v>
      </c>
      <c r="K171" s="125">
        <f>K172</f>
        <v>0</v>
      </c>
      <c r="L171" s="123">
        <f>L172</f>
        <v>0</v>
      </c>
      <c r="M171" s="3"/>
      <c r="N171" s="3"/>
      <c r="O171" s="3"/>
      <c r="P171" s="3"/>
      <c r="Q171" s="3"/>
    </row>
    <row r="172" spans="1:17" ht="40.5" customHeight="1">
      <c r="A172" s="64">
        <v>2</v>
      </c>
      <c r="B172" s="46">
        <v>9</v>
      </c>
      <c r="C172" s="46">
        <v>2</v>
      </c>
      <c r="D172" s="30">
        <v>1</v>
      </c>
      <c r="E172" s="47">
        <v>1</v>
      </c>
      <c r="F172" s="40"/>
      <c r="G172" s="223" t="s">
        <v>223</v>
      </c>
      <c r="H172" s="197" t="s">
        <v>394</v>
      </c>
      <c r="I172" s="129">
        <f>SUM(I173:I175)</f>
        <v>0</v>
      </c>
      <c r="J172" s="128">
        <f>SUM(J173:J175)</f>
        <v>0</v>
      </c>
      <c r="K172" s="129">
        <f>SUM(K173:K175)</f>
        <v>0</v>
      </c>
      <c r="L172" s="127">
        <f>SUM(L173:L175)</f>
        <v>0</v>
      </c>
      <c r="M172" s="3"/>
      <c r="N172" s="3"/>
      <c r="O172" s="3"/>
      <c r="P172" s="3"/>
      <c r="Q172" s="3"/>
    </row>
    <row r="173" spans="1:17" ht="53.25" customHeight="1">
      <c r="A173" s="34">
        <v>2</v>
      </c>
      <c r="B173" s="65">
        <v>9</v>
      </c>
      <c r="C173" s="65">
        <v>2</v>
      </c>
      <c r="D173" s="65">
        <v>1</v>
      </c>
      <c r="E173" s="66">
        <v>1</v>
      </c>
      <c r="F173" s="71">
        <v>1</v>
      </c>
      <c r="G173" s="223" t="s">
        <v>224</v>
      </c>
      <c r="H173" s="197" t="s">
        <v>395</v>
      </c>
      <c r="I173" s="135"/>
      <c r="J173" s="126"/>
      <c r="K173" s="126"/>
      <c r="L173" s="126"/>
      <c r="M173" s="3"/>
      <c r="N173" s="3"/>
      <c r="O173" s="3"/>
      <c r="P173" s="3"/>
      <c r="Q173" s="3"/>
    </row>
    <row r="174" spans="1:17" ht="51.75" customHeight="1">
      <c r="A174" s="31">
        <v>2</v>
      </c>
      <c r="B174" s="30">
        <v>9</v>
      </c>
      <c r="C174" s="30">
        <v>2</v>
      </c>
      <c r="D174" s="30">
        <v>1</v>
      </c>
      <c r="E174" s="47">
        <v>1</v>
      </c>
      <c r="F174" s="40">
        <v>2</v>
      </c>
      <c r="G174" s="223" t="s">
        <v>225</v>
      </c>
      <c r="H174" s="197" t="s">
        <v>396</v>
      </c>
      <c r="I174" s="116"/>
      <c r="J174" s="131"/>
      <c r="K174" s="131"/>
      <c r="L174" s="131"/>
      <c r="M174" s="3"/>
      <c r="N174" s="3"/>
      <c r="O174" s="3"/>
      <c r="P174" s="3"/>
      <c r="Q174" s="3"/>
    </row>
    <row r="175" spans="1:17" ht="54.75" customHeight="1">
      <c r="A175" s="31">
        <v>2</v>
      </c>
      <c r="B175" s="30">
        <v>9</v>
      </c>
      <c r="C175" s="30">
        <v>2</v>
      </c>
      <c r="D175" s="30">
        <v>1</v>
      </c>
      <c r="E175" s="47">
        <v>1</v>
      </c>
      <c r="F175" s="40">
        <v>3</v>
      </c>
      <c r="G175" s="223" t="s">
        <v>226</v>
      </c>
      <c r="H175" s="197" t="s">
        <v>397</v>
      </c>
      <c r="I175" s="133"/>
      <c r="J175" s="116"/>
      <c r="K175" s="116"/>
      <c r="L175" s="116"/>
      <c r="M175" s="3"/>
      <c r="N175" s="3"/>
      <c r="O175" s="3"/>
      <c r="P175" s="3"/>
      <c r="Q175" s="3"/>
    </row>
    <row r="176" spans="1:17" ht="57" customHeight="1">
      <c r="A176" s="74">
        <v>2</v>
      </c>
      <c r="B176" s="65">
        <v>9</v>
      </c>
      <c r="C176" s="65">
        <v>2</v>
      </c>
      <c r="D176" s="65">
        <v>2</v>
      </c>
      <c r="E176" s="66"/>
      <c r="F176" s="71"/>
      <c r="G176" s="281" t="s">
        <v>227</v>
      </c>
      <c r="H176" s="197" t="s">
        <v>398</v>
      </c>
      <c r="I176" s="129">
        <f>I177</f>
        <v>0</v>
      </c>
      <c r="J176" s="128">
        <f>J177</f>
        <v>0</v>
      </c>
      <c r="K176" s="129">
        <f>K177</f>
        <v>0</v>
      </c>
      <c r="L176" s="127">
        <f>L177</f>
        <v>0</v>
      </c>
      <c r="M176" s="3"/>
      <c r="N176" s="3"/>
      <c r="O176" s="3"/>
      <c r="P176" s="3"/>
      <c r="Q176" s="3"/>
    </row>
    <row r="177" spans="1:17" ht="43.5" customHeight="1">
      <c r="A177" s="31">
        <v>2</v>
      </c>
      <c r="B177" s="30">
        <v>9</v>
      </c>
      <c r="C177" s="30">
        <v>2</v>
      </c>
      <c r="D177" s="30">
        <v>2</v>
      </c>
      <c r="E177" s="47">
        <v>1</v>
      </c>
      <c r="F177" s="40"/>
      <c r="G177" s="223" t="s">
        <v>228</v>
      </c>
      <c r="H177" s="197" t="s">
        <v>399</v>
      </c>
      <c r="I177" s="125">
        <f>SUM(I178:I181)-I179</f>
        <v>0</v>
      </c>
      <c r="J177" s="124">
        <f>SUM(J178:J181)-J179</f>
        <v>0</v>
      </c>
      <c r="K177" s="125">
        <f>SUM(K178:K181)-K179</f>
        <v>0</v>
      </c>
      <c r="L177" s="123">
        <f>SUM(L178:L181)-L179</f>
        <v>0</v>
      </c>
      <c r="M177" s="3"/>
      <c r="N177" s="3"/>
      <c r="O177" s="3"/>
      <c r="P177" s="3"/>
      <c r="Q177" s="3"/>
    </row>
    <row r="178" spans="1:17" ht="54.75" customHeight="1">
      <c r="A178" s="31">
        <v>2</v>
      </c>
      <c r="B178" s="30">
        <v>9</v>
      </c>
      <c r="C178" s="30">
        <v>2</v>
      </c>
      <c r="D178" s="30">
        <v>2</v>
      </c>
      <c r="E178" s="30">
        <v>1</v>
      </c>
      <c r="F178" s="40">
        <v>1</v>
      </c>
      <c r="G178" s="282" t="s">
        <v>229</v>
      </c>
      <c r="H178" s="197" t="s">
        <v>400</v>
      </c>
      <c r="I178" s="133"/>
      <c r="J178" s="126"/>
      <c r="K178" s="126"/>
      <c r="L178" s="126"/>
      <c r="M178" s="3"/>
      <c r="N178" s="3"/>
      <c r="O178" s="3"/>
      <c r="P178" s="3"/>
      <c r="Q178" s="3"/>
    </row>
    <row r="179" spans="1:17" ht="12" customHeight="1">
      <c r="A179" s="433">
        <v>1</v>
      </c>
      <c r="B179" s="424"/>
      <c r="C179" s="424"/>
      <c r="D179" s="424"/>
      <c r="E179" s="424"/>
      <c r="F179" s="425"/>
      <c r="G179" s="207">
        <v>2</v>
      </c>
      <c r="H179" s="207">
        <v>3</v>
      </c>
      <c r="I179" s="208">
        <v>4</v>
      </c>
      <c r="J179" s="219">
        <v>5</v>
      </c>
      <c r="K179" s="219">
        <v>6</v>
      </c>
      <c r="L179" s="219">
        <v>7</v>
      </c>
      <c r="M179" s="3"/>
      <c r="N179" s="3"/>
      <c r="O179" s="3"/>
      <c r="P179" s="3"/>
      <c r="Q179" s="3"/>
    </row>
    <row r="180" spans="1:17" ht="54" customHeight="1">
      <c r="A180" s="44">
        <v>2</v>
      </c>
      <c r="B180" s="61">
        <v>9</v>
      </c>
      <c r="C180" s="44">
        <v>2</v>
      </c>
      <c r="D180" s="51">
        <v>2</v>
      </c>
      <c r="E180" s="51">
        <v>1</v>
      </c>
      <c r="F180" s="103">
        <v>2</v>
      </c>
      <c r="G180" s="283" t="s">
        <v>230</v>
      </c>
      <c r="H180" s="323" t="s">
        <v>401</v>
      </c>
      <c r="I180" s="126"/>
      <c r="J180" s="117"/>
      <c r="K180" s="117"/>
      <c r="L180" s="117"/>
      <c r="M180" s="3"/>
      <c r="N180" s="3"/>
      <c r="O180" s="3"/>
      <c r="P180" s="3"/>
      <c r="Q180" s="3"/>
    </row>
    <row r="181" spans="1:17" ht="54" customHeight="1">
      <c r="A181" s="42">
        <v>2</v>
      </c>
      <c r="B181" s="76">
        <v>9</v>
      </c>
      <c r="C181" s="91">
        <v>2</v>
      </c>
      <c r="D181" s="77">
        <v>2</v>
      </c>
      <c r="E181" s="77">
        <v>1</v>
      </c>
      <c r="F181" s="87">
        <v>3</v>
      </c>
      <c r="G181" s="284" t="s">
        <v>231</v>
      </c>
      <c r="H181" s="200" t="s">
        <v>402</v>
      </c>
      <c r="I181" s="131"/>
      <c r="J181" s="131"/>
      <c r="K181" s="131"/>
      <c r="L181" s="131"/>
      <c r="M181" s="3"/>
      <c r="N181" s="3"/>
      <c r="O181" s="3"/>
      <c r="P181" s="3"/>
      <c r="Q181" s="3"/>
    </row>
    <row r="182" spans="1:17" ht="58.5" customHeight="1">
      <c r="A182" s="79">
        <v>3</v>
      </c>
      <c r="B182" s="78"/>
      <c r="C182" s="79"/>
      <c r="D182" s="90"/>
      <c r="E182" s="90"/>
      <c r="F182" s="88"/>
      <c r="G182" s="146" t="s">
        <v>54</v>
      </c>
      <c r="H182" s="323" t="s">
        <v>403</v>
      </c>
      <c r="I182" s="110">
        <f>SUM(I183+I238+I311)</f>
        <v>0</v>
      </c>
      <c r="J182" s="138">
        <f>SUM(J183+J238+J311)</f>
        <v>0</v>
      </c>
      <c r="K182" s="111">
        <f>SUM(K183+K238+K311)</f>
        <v>0</v>
      </c>
      <c r="L182" s="110">
        <f>SUM(L183+L238+L311)</f>
        <v>0</v>
      </c>
      <c r="M182" s="3"/>
      <c r="N182" s="3"/>
      <c r="O182" s="3"/>
      <c r="P182" s="3"/>
      <c r="Q182" s="3"/>
    </row>
    <row r="183" spans="1:17" ht="34.5" customHeight="1">
      <c r="A183" s="41">
        <v>3</v>
      </c>
      <c r="B183" s="45">
        <v>1</v>
      </c>
      <c r="C183" s="75"/>
      <c r="D183" s="73"/>
      <c r="E183" s="73"/>
      <c r="F183" s="72"/>
      <c r="G183" s="147" t="s">
        <v>55</v>
      </c>
      <c r="H183" s="200" t="s">
        <v>404</v>
      </c>
      <c r="I183" s="127">
        <f>SUM(I184+I206+I214+I228+I232)</f>
        <v>0</v>
      </c>
      <c r="J183" s="123">
        <f>SUM(J184+J206+J214+J228+J232)</f>
        <v>0</v>
      </c>
      <c r="K183" s="123">
        <f>SUM(K184+K206+K214+K228+K232)</f>
        <v>0</v>
      </c>
      <c r="L183" s="123">
        <f>SUM(L184+L206+L214+L228+L232)</f>
        <v>0</v>
      </c>
      <c r="M183" s="3"/>
      <c r="N183" s="3"/>
      <c r="O183" s="3"/>
      <c r="P183" s="3"/>
      <c r="Q183" s="3"/>
    </row>
    <row r="184" spans="1:17" ht="30.75" customHeight="1">
      <c r="A184" s="46">
        <v>3</v>
      </c>
      <c r="B184" s="63">
        <v>1</v>
      </c>
      <c r="C184" s="46">
        <v>1</v>
      </c>
      <c r="D184" s="53"/>
      <c r="E184" s="53"/>
      <c r="F184" s="83"/>
      <c r="G184" s="228" t="s">
        <v>56</v>
      </c>
      <c r="H184" s="323" t="s">
        <v>405</v>
      </c>
      <c r="I184" s="123">
        <f>SUM(I185+I188+I193+I198+I203)</f>
        <v>0</v>
      </c>
      <c r="J184" s="128">
        <f>SUM(J185+J188+J193+J198+J203)</f>
        <v>0</v>
      </c>
      <c r="K184" s="129">
        <f>SUM(K185+K188+K193+K198+K203)</f>
        <v>0</v>
      </c>
      <c r="L184" s="127">
        <f>SUM(L185+L188+L193+L198+L203)</f>
        <v>0</v>
      </c>
      <c r="M184" s="3"/>
      <c r="N184" s="3"/>
      <c r="O184" s="3"/>
      <c r="P184" s="3"/>
      <c r="Q184" s="3"/>
    </row>
    <row r="185" spans="1:17" ht="21.75" customHeight="1">
      <c r="A185" s="30">
        <v>3</v>
      </c>
      <c r="B185" s="58">
        <v>1</v>
      </c>
      <c r="C185" s="30">
        <v>1</v>
      </c>
      <c r="D185" s="47">
        <v>1</v>
      </c>
      <c r="E185" s="47"/>
      <c r="F185" s="89"/>
      <c r="G185" s="30" t="s">
        <v>232</v>
      </c>
      <c r="H185" s="200" t="s">
        <v>406</v>
      </c>
      <c r="I185" s="127">
        <f t="shared" ref="I185:L186" si="18">I186</f>
        <v>0</v>
      </c>
      <c r="J185" s="124">
        <f t="shared" si="18"/>
        <v>0</v>
      </c>
      <c r="K185" s="125">
        <f t="shared" si="18"/>
        <v>0</v>
      </c>
      <c r="L185" s="123">
        <f t="shared" si="18"/>
        <v>0</v>
      </c>
      <c r="M185" s="3"/>
      <c r="N185" s="3"/>
      <c r="O185" s="3"/>
      <c r="P185" s="3"/>
      <c r="Q185" s="3"/>
    </row>
    <row r="186" spans="1:17" ht="23.25" customHeight="1">
      <c r="A186" s="30">
        <v>3</v>
      </c>
      <c r="B186" s="58">
        <v>1</v>
      </c>
      <c r="C186" s="30">
        <v>1</v>
      </c>
      <c r="D186" s="47">
        <v>1</v>
      </c>
      <c r="E186" s="47">
        <v>1</v>
      </c>
      <c r="F186" s="29"/>
      <c r="G186" s="30" t="s">
        <v>232</v>
      </c>
      <c r="H186" s="323" t="s">
        <v>407</v>
      </c>
      <c r="I186" s="123">
        <f t="shared" si="18"/>
        <v>0</v>
      </c>
      <c r="J186" s="127">
        <f t="shared" si="18"/>
        <v>0</v>
      </c>
      <c r="K186" s="127">
        <f t="shared" si="18"/>
        <v>0</v>
      </c>
      <c r="L186" s="127">
        <f t="shared" si="18"/>
        <v>0</v>
      </c>
      <c r="M186" s="3"/>
      <c r="N186" s="3"/>
      <c r="O186" s="3"/>
      <c r="P186" s="3"/>
      <c r="Q186" s="3"/>
    </row>
    <row r="187" spans="1:17" ht="21.75" customHeight="1">
      <c r="A187" s="30">
        <v>3</v>
      </c>
      <c r="B187" s="58">
        <v>1</v>
      </c>
      <c r="C187" s="30">
        <v>1</v>
      </c>
      <c r="D187" s="47">
        <v>1</v>
      </c>
      <c r="E187" s="47">
        <v>1</v>
      </c>
      <c r="F187" s="29">
        <v>1</v>
      </c>
      <c r="G187" s="30" t="s">
        <v>232</v>
      </c>
      <c r="H187" s="200" t="s">
        <v>408</v>
      </c>
      <c r="I187" s="120"/>
      <c r="J187" s="117"/>
      <c r="K187" s="117"/>
      <c r="L187" s="117"/>
      <c r="M187" s="3"/>
      <c r="N187" s="3"/>
      <c r="O187" s="3"/>
      <c r="P187" s="3"/>
      <c r="Q187" s="3"/>
    </row>
    <row r="188" spans="1:17" ht="25.5" customHeight="1">
      <c r="A188" s="46">
        <v>3</v>
      </c>
      <c r="B188" s="53">
        <v>1</v>
      </c>
      <c r="C188" s="53">
        <v>1</v>
      </c>
      <c r="D188" s="53">
        <v>2</v>
      </c>
      <c r="E188" s="53"/>
      <c r="F188" s="33"/>
      <c r="G188" s="63" t="s">
        <v>233</v>
      </c>
      <c r="H188" s="323" t="s">
        <v>409</v>
      </c>
      <c r="I188" s="123">
        <f>I189</f>
        <v>0</v>
      </c>
      <c r="J188" s="124">
        <f>J189</f>
        <v>0</v>
      </c>
      <c r="K188" s="125">
        <f>K189</f>
        <v>0</v>
      </c>
      <c r="L188" s="123">
        <f>L189</f>
        <v>0</v>
      </c>
      <c r="M188" s="3"/>
      <c r="N188" s="3"/>
      <c r="O188" s="3"/>
      <c r="P188" s="3"/>
      <c r="Q188" s="3"/>
    </row>
    <row r="189" spans="1:17" ht="24" customHeight="1">
      <c r="A189" s="30">
        <v>3</v>
      </c>
      <c r="B189" s="47">
        <v>1</v>
      </c>
      <c r="C189" s="47">
        <v>1</v>
      </c>
      <c r="D189" s="47">
        <v>2</v>
      </c>
      <c r="E189" s="47">
        <v>1</v>
      </c>
      <c r="F189" s="40"/>
      <c r="G189" s="63" t="s">
        <v>233</v>
      </c>
      <c r="H189" s="200" t="s">
        <v>410</v>
      </c>
      <c r="I189" s="127">
        <f>SUM(I190:I192)</f>
        <v>0</v>
      </c>
      <c r="J189" s="128">
        <f>SUM(J190:J192)</f>
        <v>0</v>
      </c>
      <c r="K189" s="129">
        <f>SUM(K190:K192)</f>
        <v>0</v>
      </c>
      <c r="L189" s="127">
        <f>SUM(L190:L192)</f>
        <v>0</v>
      </c>
      <c r="M189" s="3"/>
      <c r="N189" s="3"/>
      <c r="O189" s="3"/>
      <c r="P189" s="3"/>
      <c r="Q189" s="3"/>
    </row>
    <row r="190" spans="1:17" ht="23.25" customHeight="1">
      <c r="A190" s="46">
        <v>3</v>
      </c>
      <c r="B190" s="53">
        <v>1</v>
      </c>
      <c r="C190" s="53">
        <v>1</v>
      </c>
      <c r="D190" s="53">
        <v>2</v>
      </c>
      <c r="E190" s="53">
        <v>1</v>
      </c>
      <c r="F190" s="33">
        <v>1</v>
      </c>
      <c r="G190" s="63" t="s">
        <v>234</v>
      </c>
      <c r="H190" s="323" t="s">
        <v>411</v>
      </c>
      <c r="I190" s="126"/>
      <c r="J190" s="114"/>
      <c r="K190" s="114"/>
      <c r="L190" s="132"/>
      <c r="M190" s="3"/>
      <c r="N190" s="3"/>
      <c r="O190" s="3"/>
      <c r="P190" s="3"/>
      <c r="Q190" s="3"/>
    </row>
    <row r="191" spans="1:17" ht="25.5" customHeight="1">
      <c r="A191" s="30">
        <v>3</v>
      </c>
      <c r="B191" s="47">
        <v>1</v>
      </c>
      <c r="C191" s="47">
        <v>1</v>
      </c>
      <c r="D191" s="47">
        <v>2</v>
      </c>
      <c r="E191" s="47">
        <v>1</v>
      </c>
      <c r="F191" s="40">
        <v>2</v>
      </c>
      <c r="G191" s="58" t="s">
        <v>235</v>
      </c>
      <c r="H191" s="200" t="s">
        <v>412</v>
      </c>
      <c r="I191" s="120"/>
      <c r="J191" s="117"/>
      <c r="K191" s="117"/>
      <c r="L191" s="117"/>
      <c r="M191" s="3"/>
      <c r="N191" s="3"/>
      <c r="O191" s="3"/>
      <c r="P191" s="3"/>
      <c r="Q191" s="3"/>
    </row>
    <row r="192" spans="1:17" ht="25.5" customHeight="1">
      <c r="A192" s="46">
        <v>3</v>
      </c>
      <c r="B192" s="53">
        <v>1</v>
      </c>
      <c r="C192" s="53">
        <v>1</v>
      </c>
      <c r="D192" s="53">
        <v>2</v>
      </c>
      <c r="E192" s="53">
        <v>1</v>
      </c>
      <c r="F192" s="33">
        <v>3</v>
      </c>
      <c r="G192" s="223" t="s">
        <v>236</v>
      </c>
      <c r="H192" s="323" t="s">
        <v>413</v>
      </c>
      <c r="I192" s="126"/>
      <c r="J192" s="114"/>
      <c r="K192" s="114"/>
      <c r="L192" s="132"/>
      <c r="M192" s="3"/>
      <c r="N192" s="3"/>
      <c r="O192" s="3"/>
      <c r="P192" s="3"/>
      <c r="Q192" s="3"/>
    </row>
    <row r="193" spans="1:17" ht="21" customHeight="1">
      <c r="A193" s="30">
        <v>3</v>
      </c>
      <c r="B193" s="47">
        <v>1</v>
      </c>
      <c r="C193" s="47">
        <v>1</v>
      </c>
      <c r="D193" s="47">
        <v>3</v>
      </c>
      <c r="E193" s="47"/>
      <c r="F193" s="40"/>
      <c r="G193" s="58" t="s">
        <v>237</v>
      </c>
      <c r="H193" s="200" t="s">
        <v>414</v>
      </c>
      <c r="I193" s="127">
        <f>I194</f>
        <v>0</v>
      </c>
      <c r="J193" s="128">
        <f>J194</f>
        <v>0</v>
      </c>
      <c r="K193" s="129">
        <f>K194</f>
        <v>0</v>
      </c>
      <c r="L193" s="127">
        <f>L194</f>
        <v>0</v>
      </c>
      <c r="M193" s="3"/>
      <c r="N193" s="3"/>
      <c r="O193" s="3"/>
      <c r="P193" s="3"/>
      <c r="Q193" s="3"/>
    </row>
    <row r="194" spans="1:17" ht="21.75" customHeight="1">
      <c r="A194" s="30">
        <v>3</v>
      </c>
      <c r="B194" s="47">
        <v>1</v>
      </c>
      <c r="C194" s="47">
        <v>1</v>
      </c>
      <c r="D194" s="47">
        <v>3</v>
      </c>
      <c r="E194" s="47">
        <v>1</v>
      </c>
      <c r="F194" s="40"/>
      <c r="G194" s="58" t="s">
        <v>237</v>
      </c>
      <c r="H194" s="323" t="s">
        <v>415</v>
      </c>
      <c r="I194" s="127">
        <f>SUM(I195:I197)</f>
        <v>0</v>
      </c>
      <c r="J194" s="127">
        <f>SUM(J195:J197)</f>
        <v>0</v>
      </c>
      <c r="K194" s="127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22.5" customHeight="1">
      <c r="A195" s="30">
        <v>3</v>
      </c>
      <c r="B195" s="47">
        <v>1</v>
      </c>
      <c r="C195" s="47">
        <v>1</v>
      </c>
      <c r="D195" s="47">
        <v>3</v>
      </c>
      <c r="E195" s="47">
        <v>1</v>
      </c>
      <c r="F195" s="40">
        <v>1</v>
      </c>
      <c r="G195" s="58" t="s">
        <v>238</v>
      </c>
      <c r="H195" s="200" t="s">
        <v>416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30">
        <v>3</v>
      </c>
      <c r="B196" s="47">
        <v>1</v>
      </c>
      <c r="C196" s="47">
        <v>1</v>
      </c>
      <c r="D196" s="47">
        <v>3</v>
      </c>
      <c r="E196" s="47">
        <v>1</v>
      </c>
      <c r="F196" s="40">
        <v>2</v>
      </c>
      <c r="G196" s="58" t="s">
        <v>239</v>
      </c>
      <c r="H196" s="323" t="s">
        <v>417</v>
      </c>
      <c r="I196" s="126"/>
      <c r="J196" s="117"/>
      <c r="K196" s="117"/>
      <c r="L196" s="117"/>
      <c r="M196" s="3"/>
      <c r="N196" s="3"/>
      <c r="O196" s="3"/>
      <c r="P196" s="3"/>
      <c r="Q196" s="3"/>
    </row>
    <row r="197" spans="1:17" ht="24.75" customHeight="1">
      <c r="A197" s="30">
        <v>3</v>
      </c>
      <c r="B197" s="47">
        <v>1</v>
      </c>
      <c r="C197" s="47">
        <v>1</v>
      </c>
      <c r="D197" s="47">
        <v>3</v>
      </c>
      <c r="E197" s="47">
        <v>1</v>
      </c>
      <c r="F197" s="40">
        <v>3</v>
      </c>
      <c r="G197" s="30" t="s">
        <v>240</v>
      </c>
      <c r="H197" s="200" t="s">
        <v>418</v>
      </c>
      <c r="I197" s="126"/>
      <c r="J197" s="117"/>
      <c r="K197" s="117"/>
      <c r="L197" s="117"/>
      <c r="M197" s="3"/>
      <c r="N197" s="3"/>
      <c r="O197" s="3"/>
      <c r="P197" s="3"/>
      <c r="Q197" s="3"/>
    </row>
    <row r="198" spans="1:17" ht="28.5" customHeight="1">
      <c r="A198" s="43">
        <v>3</v>
      </c>
      <c r="B198" s="50">
        <v>1</v>
      </c>
      <c r="C198" s="50">
        <v>1</v>
      </c>
      <c r="D198" s="50">
        <v>4</v>
      </c>
      <c r="E198" s="50"/>
      <c r="F198" s="70"/>
      <c r="G198" s="227" t="s">
        <v>241</v>
      </c>
      <c r="H198" s="323" t="s">
        <v>419</v>
      </c>
      <c r="I198" s="127">
        <f>I199</f>
        <v>0</v>
      </c>
      <c r="J198" s="152">
        <f>J199</f>
        <v>0</v>
      </c>
      <c r="K198" s="153">
        <f>K199</f>
        <v>0</v>
      </c>
      <c r="L198" s="148">
        <f>L199</f>
        <v>0</v>
      </c>
      <c r="M198" s="3"/>
      <c r="N198" s="3"/>
      <c r="O198" s="3"/>
      <c r="P198" s="3"/>
      <c r="Q198" s="3"/>
    </row>
    <row r="199" spans="1:17" ht="29.25" customHeight="1">
      <c r="A199" s="30">
        <v>3</v>
      </c>
      <c r="B199" s="47">
        <v>1</v>
      </c>
      <c r="C199" s="47">
        <v>1</v>
      </c>
      <c r="D199" s="47">
        <v>4</v>
      </c>
      <c r="E199" s="47">
        <v>1</v>
      </c>
      <c r="F199" s="40"/>
      <c r="G199" s="227" t="s">
        <v>241</v>
      </c>
      <c r="H199" s="200" t="s">
        <v>420</v>
      </c>
      <c r="I199" s="123">
        <f>SUM(I200:I202)</f>
        <v>0</v>
      </c>
      <c r="J199" s="128">
        <f>SUM(J200:J202)</f>
        <v>0</v>
      </c>
      <c r="K199" s="129">
        <f>SUM(K200:K202)</f>
        <v>0</v>
      </c>
      <c r="L199" s="127">
        <f>SUM(L200:L202)</f>
        <v>0</v>
      </c>
      <c r="M199" s="3"/>
      <c r="N199" s="3"/>
      <c r="O199" s="3"/>
      <c r="P199" s="3"/>
      <c r="Q199" s="3"/>
    </row>
    <row r="200" spans="1:17" ht="23.25" customHeight="1">
      <c r="A200" s="30">
        <v>3</v>
      </c>
      <c r="B200" s="47">
        <v>1</v>
      </c>
      <c r="C200" s="47">
        <v>1</v>
      </c>
      <c r="D200" s="47">
        <v>4</v>
      </c>
      <c r="E200" s="47">
        <v>1</v>
      </c>
      <c r="F200" s="40">
        <v>1</v>
      </c>
      <c r="G200" s="224" t="s">
        <v>242</v>
      </c>
      <c r="H200" s="323" t="s">
        <v>421</v>
      </c>
      <c r="I200" s="120"/>
      <c r="J200" s="117"/>
      <c r="K200" s="117"/>
      <c r="L200" s="132"/>
      <c r="M200" s="3"/>
      <c r="N200" s="3"/>
      <c r="O200" s="3"/>
      <c r="P200" s="3"/>
      <c r="Q200" s="3"/>
    </row>
    <row r="201" spans="1:17" ht="21" customHeight="1">
      <c r="A201" s="46">
        <v>3</v>
      </c>
      <c r="B201" s="53">
        <v>1</v>
      </c>
      <c r="C201" s="53">
        <v>1</v>
      </c>
      <c r="D201" s="53">
        <v>4</v>
      </c>
      <c r="E201" s="53">
        <v>1</v>
      </c>
      <c r="F201" s="33">
        <v>2</v>
      </c>
      <c r="G201" s="63" t="s">
        <v>243</v>
      </c>
      <c r="H201" s="200" t="s">
        <v>422</v>
      </c>
      <c r="I201" s="126"/>
      <c r="J201" s="114"/>
      <c r="K201" s="114"/>
      <c r="L201" s="117"/>
      <c r="M201" s="3"/>
      <c r="N201" s="3"/>
      <c r="O201" s="3"/>
      <c r="P201" s="3"/>
      <c r="Q201" s="3"/>
    </row>
    <row r="202" spans="1:17" ht="21.75" customHeight="1">
      <c r="A202" s="30">
        <v>3</v>
      </c>
      <c r="B202" s="66">
        <v>1</v>
      </c>
      <c r="C202" s="66">
        <v>1</v>
      </c>
      <c r="D202" s="66">
        <v>4</v>
      </c>
      <c r="E202" s="66">
        <v>1</v>
      </c>
      <c r="F202" s="71">
        <v>3</v>
      </c>
      <c r="G202" s="66" t="s">
        <v>244</v>
      </c>
      <c r="H202" s="323" t="s">
        <v>423</v>
      </c>
      <c r="I202" s="131"/>
      <c r="J202" s="132"/>
      <c r="K202" s="132"/>
      <c r="L202" s="132"/>
      <c r="M202" s="3"/>
      <c r="N202" s="3"/>
      <c r="O202" s="3"/>
      <c r="P202" s="3"/>
      <c r="Q202" s="3"/>
    </row>
    <row r="203" spans="1:17" ht="33" customHeight="1">
      <c r="A203" s="30">
        <v>3</v>
      </c>
      <c r="B203" s="47">
        <v>1</v>
      </c>
      <c r="C203" s="47">
        <v>1</v>
      </c>
      <c r="D203" s="47">
        <v>5</v>
      </c>
      <c r="E203" s="47"/>
      <c r="F203" s="40"/>
      <c r="G203" s="58" t="s">
        <v>245</v>
      </c>
      <c r="H203" s="200" t="s">
        <v>424</v>
      </c>
      <c r="I203" s="127">
        <f t="shared" ref="I203:L204" si="19">I204</f>
        <v>0</v>
      </c>
      <c r="J203" s="128">
        <f t="shared" si="19"/>
        <v>0</v>
      </c>
      <c r="K203" s="129">
        <f t="shared" si="19"/>
        <v>0</v>
      </c>
      <c r="L203" s="127">
        <f t="shared" si="19"/>
        <v>0</v>
      </c>
      <c r="M203" s="3"/>
      <c r="N203" s="3"/>
      <c r="O203" s="3"/>
      <c r="P203" s="3"/>
      <c r="Q203" s="3"/>
    </row>
    <row r="204" spans="1:17" ht="26.25" customHeight="1">
      <c r="A204" s="43">
        <v>3</v>
      </c>
      <c r="B204" s="50">
        <v>1</v>
      </c>
      <c r="C204" s="50">
        <v>1</v>
      </c>
      <c r="D204" s="50">
        <v>5</v>
      </c>
      <c r="E204" s="50">
        <v>1</v>
      </c>
      <c r="F204" s="70"/>
      <c r="G204" s="58" t="s">
        <v>245</v>
      </c>
      <c r="H204" s="323" t="s">
        <v>425</v>
      </c>
      <c r="I204" s="129">
        <f t="shared" si="19"/>
        <v>0</v>
      </c>
      <c r="J204" s="129">
        <f t="shared" si="19"/>
        <v>0</v>
      </c>
      <c r="K204" s="129">
        <f t="shared" si="19"/>
        <v>0</v>
      </c>
      <c r="L204" s="129">
        <f t="shared" si="19"/>
        <v>0</v>
      </c>
      <c r="M204" s="3"/>
      <c r="N204" s="3"/>
      <c r="O204" s="3"/>
      <c r="P204" s="3"/>
      <c r="Q204" s="3"/>
    </row>
    <row r="205" spans="1:17" ht="27" customHeight="1">
      <c r="A205" s="42">
        <v>3</v>
      </c>
      <c r="B205" s="48">
        <v>1</v>
      </c>
      <c r="C205" s="48">
        <v>1</v>
      </c>
      <c r="D205" s="48">
        <v>5</v>
      </c>
      <c r="E205" s="48">
        <v>1</v>
      </c>
      <c r="F205" s="36">
        <v>1</v>
      </c>
      <c r="G205" s="58" t="s">
        <v>245</v>
      </c>
      <c r="H205" s="200" t="s">
        <v>426</v>
      </c>
      <c r="I205" s="114"/>
      <c r="J205" s="117"/>
      <c r="K205" s="117"/>
      <c r="L205" s="117"/>
      <c r="M205" s="3"/>
      <c r="N205" s="3"/>
      <c r="O205" s="3"/>
      <c r="P205" s="3"/>
      <c r="Q205" s="3"/>
    </row>
    <row r="206" spans="1:17" ht="29.25" customHeight="1">
      <c r="A206" s="43">
        <v>3</v>
      </c>
      <c r="B206" s="50">
        <v>1</v>
      </c>
      <c r="C206" s="50">
        <v>2</v>
      </c>
      <c r="D206" s="50"/>
      <c r="E206" s="50"/>
      <c r="F206" s="70"/>
      <c r="G206" s="227" t="s">
        <v>246</v>
      </c>
      <c r="H206" s="323" t="s">
        <v>427</v>
      </c>
      <c r="I206" s="127">
        <f t="shared" ref="I206:L207" si="20">I207</f>
        <v>0</v>
      </c>
      <c r="J206" s="152">
        <f t="shared" si="20"/>
        <v>0</v>
      </c>
      <c r="K206" s="153">
        <f t="shared" si="20"/>
        <v>0</v>
      </c>
      <c r="L206" s="148">
        <f t="shared" si="20"/>
        <v>0</v>
      </c>
      <c r="M206" s="3"/>
      <c r="N206" s="3"/>
      <c r="O206" s="3"/>
      <c r="P206" s="3"/>
      <c r="Q206" s="3"/>
    </row>
    <row r="207" spans="1:17" ht="25.5" customHeight="1">
      <c r="A207" s="30">
        <v>3</v>
      </c>
      <c r="B207" s="47">
        <v>1</v>
      </c>
      <c r="C207" s="47">
        <v>2</v>
      </c>
      <c r="D207" s="47">
        <v>1</v>
      </c>
      <c r="E207" s="47"/>
      <c r="F207" s="40"/>
      <c r="G207" s="227" t="s">
        <v>246</v>
      </c>
      <c r="H207" s="200" t="s">
        <v>428</v>
      </c>
      <c r="I207" s="123">
        <f t="shared" si="20"/>
        <v>0</v>
      </c>
      <c r="J207" s="128">
        <f t="shared" si="20"/>
        <v>0</v>
      </c>
      <c r="K207" s="129">
        <f t="shared" si="20"/>
        <v>0</v>
      </c>
      <c r="L207" s="127">
        <f t="shared" si="20"/>
        <v>0</v>
      </c>
      <c r="M207" s="3"/>
      <c r="N207" s="3"/>
      <c r="O207" s="3"/>
      <c r="P207" s="3"/>
      <c r="Q207" s="3"/>
    </row>
    <row r="208" spans="1:17" ht="26.25" customHeight="1">
      <c r="A208" s="46">
        <v>3</v>
      </c>
      <c r="B208" s="53">
        <v>1</v>
      </c>
      <c r="C208" s="53">
        <v>2</v>
      </c>
      <c r="D208" s="53">
        <v>1</v>
      </c>
      <c r="E208" s="53">
        <v>1</v>
      </c>
      <c r="F208" s="33"/>
      <c r="G208" s="227" t="s">
        <v>246</v>
      </c>
      <c r="H208" s="323" t="s">
        <v>429</v>
      </c>
      <c r="I208" s="127">
        <f>SUM(I209:I213)</f>
        <v>0</v>
      </c>
      <c r="J208" s="124">
        <f>SUM(J209:J213)</f>
        <v>0</v>
      </c>
      <c r="K208" s="125">
        <f>SUM(K209:K213)</f>
        <v>0</v>
      </c>
      <c r="L208" s="123">
        <f>SUM(L209:L213)</f>
        <v>0</v>
      </c>
      <c r="M208" s="3"/>
      <c r="N208" s="3"/>
      <c r="O208" s="3"/>
      <c r="P208" s="3"/>
      <c r="Q208" s="3"/>
    </row>
    <row r="209" spans="1:17" ht="33" customHeight="1">
      <c r="A209" s="285">
        <v>3</v>
      </c>
      <c r="B209" s="286">
        <v>1</v>
      </c>
      <c r="C209" s="286">
        <v>2</v>
      </c>
      <c r="D209" s="286">
        <v>1</v>
      </c>
      <c r="E209" s="286">
        <v>1</v>
      </c>
      <c r="F209" s="287">
        <v>1</v>
      </c>
      <c r="G209" s="288" t="s">
        <v>119</v>
      </c>
      <c r="H209" s="324">
        <v>166</v>
      </c>
      <c r="I209" s="114"/>
      <c r="J209" s="117"/>
      <c r="K209" s="117"/>
      <c r="L209" s="132"/>
      <c r="M209" s="3"/>
      <c r="N209" s="3"/>
      <c r="O209" s="3"/>
      <c r="P209" s="3"/>
      <c r="Q209" s="3"/>
    </row>
    <row r="210" spans="1:17" ht="53.25" customHeight="1">
      <c r="A210" s="30">
        <v>3</v>
      </c>
      <c r="B210" s="47">
        <v>1</v>
      </c>
      <c r="C210" s="47">
        <v>2</v>
      </c>
      <c r="D210" s="47">
        <v>1</v>
      </c>
      <c r="E210" s="47">
        <v>1</v>
      </c>
      <c r="F210" s="289" t="s">
        <v>248</v>
      </c>
      <c r="G210" s="58" t="s">
        <v>247</v>
      </c>
      <c r="H210" s="327" t="s">
        <v>430</v>
      </c>
      <c r="I210" s="117"/>
      <c r="J210" s="117"/>
      <c r="K210" s="117"/>
      <c r="L210" s="117"/>
      <c r="M210" s="3"/>
      <c r="N210" s="3"/>
      <c r="O210" s="3"/>
      <c r="P210" s="3"/>
      <c r="Q210" s="3"/>
    </row>
    <row r="211" spans="1:17" ht="23.25" customHeight="1">
      <c r="A211" s="30">
        <v>3</v>
      </c>
      <c r="B211" s="47">
        <v>1</v>
      </c>
      <c r="C211" s="47">
        <v>2</v>
      </c>
      <c r="D211" s="30">
        <v>1</v>
      </c>
      <c r="E211" s="47">
        <v>1</v>
      </c>
      <c r="F211" s="289" t="s">
        <v>249</v>
      </c>
      <c r="G211" s="58" t="s">
        <v>252</v>
      </c>
      <c r="H211" s="324" t="s">
        <v>431</v>
      </c>
      <c r="I211" s="117"/>
      <c r="J211" s="117"/>
      <c r="K211" s="117"/>
      <c r="L211" s="117"/>
      <c r="M211" s="3"/>
      <c r="N211" s="3"/>
      <c r="O211" s="3"/>
      <c r="P211" s="3"/>
      <c r="Q211" s="3"/>
    </row>
    <row r="212" spans="1:17" ht="27.75" customHeight="1">
      <c r="A212" s="30">
        <v>3</v>
      </c>
      <c r="B212" s="47">
        <v>1</v>
      </c>
      <c r="C212" s="47">
        <v>2</v>
      </c>
      <c r="D212" s="30">
        <v>1</v>
      </c>
      <c r="E212" s="47">
        <v>1</v>
      </c>
      <c r="F212" s="289" t="s">
        <v>250</v>
      </c>
      <c r="G212" s="58" t="s">
        <v>253</v>
      </c>
      <c r="H212" s="327" t="s">
        <v>432</v>
      </c>
      <c r="I212" s="117"/>
      <c r="J212" s="117"/>
      <c r="K212" s="117"/>
      <c r="L212" s="117"/>
      <c r="M212" s="3"/>
      <c r="N212" s="3"/>
      <c r="O212" s="3"/>
      <c r="P212" s="3"/>
      <c r="Q212" s="3"/>
    </row>
    <row r="213" spans="1:17" ht="33.75" customHeight="1">
      <c r="A213" s="43">
        <v>3</v>
      </c>
      <c r="B213" s="66">
        <v>1</v>
      </c>
      <c r="C213" s="66">
        <v>2</v>
      </c>
      <c r="D213" s="65">
        <v>1</v>
      </c>
      <c r="E213" s="66">
        <v>1</v>
      </c>
      <c r="F213" s="290" t="s">
        <v>251</v>
      </c>
      <c r="G213" s="67" t="s">
        <v>254</v>
      </c>
      <c r="H213" s="324" t="s">
        <v>433</v>
      </c>
      <c r="I213" s="117"/>
      <c r="J213" s="117"/>
      <c r="K213" s="117"/>
      <c r="L213" s="132"/>
      <c r="M213" s="3"/>
      <c r="N213" s="3"/>
      <c r="O213" s="3"/>
      <c r="P213" s="3"/>
      <c r="Q213" s="3"/>
    </row>
    <row r="214" spans="1:17" ht="29.25" customHeight="1">
      <c r="A214" s="30">
        <v>3</v>
      </c>
      <c r="B214" s="47">
        <v>1</v>
      </c>
      <c r="C214" s="47">
        <v>3</v>
      </c>
      <c r="D214" s="30"/>
      <c r="E214" s="47"/>
      <c r="F214" s="40"/>
      <c r="G214" s="224" t="s">
        <v>255</v>
      </c>
      <c r="H214" s="327" t="s">
        <v>434</v>
      </c>
      <c r="I214" s="127">
        <f>SUM(I215+I219)</f>
        <v>0</v>
      </c>
      <c r="J214" s="128">
        <f>SUM(J215+J219)</f>
        <v>0</v>
      </c>
      <c r="K214" s="129">
        <f>SUM(K215+K219)</f>
        <v>0</v>
      </c>
      <c r="L214" s="127">
        <f>SUM(L215+L219)</f>
        <v>0</v>
      </c>
      <c r="M214" s="3"/>
      <c r="N214" s="3"/>
      <c r="O214" s="3"/>
      <c r="P214" s="3"/>
      <c r="Q214" s="3"/>
    </row>
    <row r="215" spans="1:17" ht="27.75" customHeight="1">
      <c r="A215" s="46">
        <v>3</v>
      </c>
      <c r="B215" s="53">
        <v>1</v>
      </c>
      <c r="C215" s="53">
        <v>3</v>
      </c>
      <c r="D215" s="46">
        <v>1</v>
      </c>
      <c r="E215" s="30"/>
      <c r="F215" s="33"/>
      <c r="G215" s="63" t="s">
        <v>256</v>
      </c>
      <c r="H215" s="324" t="s">
        <v>435</v>
      </c>
      <c r="I215" s="123">
        <f>I216</f>
        <v>0</v>
      </c>
      <c r="J215" s="124">
        <f>J216</f>
        <v>0</v>
      </c>
      <c r="K215" s="125">
        <f>K216</f>
        <v>0</v>
      </c>
      <c r="L215" s="123">
        <f>L216</f>
        <v>0</v>
      </c>
      <c r="M215" s="3"/>
      <c r="N215" s="3"/>
      <c r="O215" s="3"/>
      <c r="P215" s="3"/>
      <c r="Q215" s="3"/>
    </row>
    <row r="216" spans="1:17" ht="30.75" customHeight="1">
      <c r="A216" s="30">
        <v>3</v>
      </c>
      <c r="B216" s="47">
        <v>1</v>
      </c>
      <c r="C216" s="47">
        <v>3</v>
      </c>
      <c r="D216" s="30">
        <v>1</v>
      </c>
      <c r="E216" s="30">
        <v>1</v>
      </c>
      <c r="F216" s="40"/>
      <c r="G216" s="63" t="s">
        <v>256</v>
      </c>
      <c r="H216" s="327" t="s">
        <v>436</v>
      </c>
      <c r="I216" s="127">
        <f>I218</f>
        <v>0</v>
      </c>
      <c r="J216" s="128">
        <f>J218</f>
        <v>0</v>
      </c>
      <c r="K216" s="129">
        <f>K218</f>
        <v>0</v>
      </c>
      <c r="L216" s="127">
        <f>L218</f>
        <v>0</v>
      </c>
      <c r="M216" s="3"/>
      <c r="N216" s="3"/>
      <c r="O216" s="3"/>
      <c r="P216" s="3"/>
      <c r="Q216" s="3"/>
    </row>
    <row r="217" spans="1:17" ht="12" customHeight="1">
      <c r="A217" s="423">
        <v>1</v>
      </c>
      <c r="B217" s="424"/>
      <c r="C217" s="424"/>
      <c r="D217" s="424"/>
      <c r="E217" s="424"/>
      <c r="F217" s="425"/>
      <c r="G217" s="216">
        <v>2</v>
      </c>
      <c r="H217" s="326">
        <v>3</v>
      </c>
      <c r="I217" s="209">
        <v>4</v>
      </c>
      <c r="J217" s="207">
        <v>5</v>
      </c>
      <c r="K217" s="208">
        <v>6</v>
      </c>
      <c r="L217" s="209">
        <v>7</v>
      </c>
      <c r="M217" s="3"/>
      <c r="N217" s="3"/>
      <c r="O217" s="3"/>
      <c r="P217" s="3"/>
      <c r="Q217" s="3"/>
    </row>
    <row r="218" spans="1:17" ht="27.75" customHeight="1">
      <c r="A218" s="30">
        <v>3</v>
      </c>
      <c r="B218" s="58">
        <v>1</v>
      </c>
      <c r="C218" s="30">
        <v>3</v>
      </c>
      <c r="D218" s="47">
        <v>1</v>
      </c>
      <c r="E218" s="47">
        <v>1</v>
      </c>
      <c r="F218" s="40">
        <v>1</v>
      </c>
      <c r="G218" s="63" t="s">
        <v>256</v>
      </c>
      <c r="H218" s="325" t="s">
        <v>437</v>
      </c>
      <c r="I218" s="132"/>
      <c r="J218" s="132"/>
      <c r="K218" s="132"/>
      <c r="L218" s="132"/>
      <c r="M218" s="3"/>
      <c r="N218" s="3"/>
      <c r="O218" s="3"/>
      <c r="P218" s="3"/>
      <c r="Q218" s="3"/>
    </row>
    <row r="219" spans="1:17" ht="21.75" customHeight="1">
      <c r="A219" s="30">
        <v>3</v>
      </c>
      <c r="B219" s="58">
        <v>1</v>
      </c>
      <c r="C219" s="30">
        <v>3</v>
      </c>
      <c r="D219" s="47">
        <v>2</v>
      </c>
      <c r="E219" s="47"/>
      <c r="F219" s="40"/>
      <c r="G219" s="58" t="s">
        <v>257</v>
      </c>
      <c r="H219" s="324" t="s">
        <v>438</v>
      </c>
      <c r="I219" s="127">
        <f>I220</f>
        <v>0</v>
      </c>
      <c r="J219" s="128">
        <f>J220</f>
        <v>0</v>
      </c>
      <c r="K219" s="129">
        <f>K220</f>
        <v>0</v>
      </c>
      <c r="L219" s="127">
        <f>L220</f>
        <v>0</v>
      </c>
      <c r="M219" s="3"/>
      <c r="N219" s="3"/>
      <c r="O219" s="3"/>
      <c r="P219" s="3"/>
      <c r="Q219" s="3"/>
    </row>
    <row r="220" spans="1:17" ht="22.5" customHeight="1">
      <c r="A220" s="46">
        <v>3</v>
      </c>
      <c r="B220" s="63">
        <v>1</v>
      </c>
      <c r="C220" s="46">
        <v>3</v>
      </c>
      <c r="D220" s="53">
        <v>2</v>
      </c>
      <c r="E220" s="53">
        <v>1</v>
      </c>
      <c r="F220" s="33"/>
      <c r="G220" s="58" t="s">
        <v>257</v>
      </c>
      <c r="H220" s="325" t="s">
        <v>439</v>
      </c>
      <c r="I220" s="123">
        <f>SUM(I221:I225)</f>
        <v>0</v>
      </c>
      <c r="J220" s="123">
        <f>SUM(J221:J225)</f>
        <v>0</v>
      </c>
      <c r="K220" s="123">
        <f>SUM(K221:K225)</f>
        <v>0</v>
      </c>
      <c r="L220" s="123">
        <f>SUM(L221:L225)</f>
        <v>0</v>
      </c>
      <c r="M220" s="3"/>
      <c r="N220" s="3"/>
      <c r="O220" s="3"/>
      <c r="P220" s="3"/>
      <c r="Q220" s="3"/>
    </row>
    <row r="221" spans="1:17" ht="20.25" customHeight="1">
      <c r="A221" s="30">
        <v>3</v>
      </c>
      <c r="B221" s="58">
        <v>1</v>
      </c>
      <c r="C221" s="30">
        <v>3</v>
      </c>
      <c r="D221" s="47">
        <v>2</v>
      </c>
      <c r="E221" s="47">
        <v>1</v>
      </c>
      <c r="F221" s="40">
        <v>1</v>
      </c>
      <c r="G221" s="58" t="s">
        <v>258</v>
      </c>
      <c r="H221" s="324" t="s">
        <v>440</v>
      </c>
      <c r="I221" s="117"/>
      <c r="J221" s="117"/>
      <c r="K221" s="117"/>
      <c r="L221" s="132"/>
      <c r="M221" s="3"/>
      <c r="N221" s="3"/>
      <c r="O221" s="3"/>
      <c r="P221" s="3"/>
      <c r="Q221" s="3"/>
    </row>
    <row r="222" spans="1:17" ht="18.75" customHeight="1">
      <c r="A222" s="30">
        <v>3</v>
      </c>
      <c r="B222" s="58">
        <v>1</v>
      </c>
      <c r="C222" s="30">
        <v>3</v>
      </c>
      <c r="D222" s="47">
        <v>2</v>
      </c>
      <c r="E222" s="47">
        <v>1</v>
      </c>
      <c r="F222" s="40">
        <v>2</v>
      </c>
      <c r="G222" s="58" t="s">
        <v>259</v>
      </c>
      <c r="H222" s="325" t="s">
        <v>441</v>
      </c>
      <c r="I222" s="117"/>
      <c r="J222" s="117"/>
      <c r="K222" s="117"/>
      <c r="L222" s="117"/>
      <c r="M222" s="3"/>
      <c r="N222" s="3"/>
      <c r="O222" s="3"/>
      <c r="P222" s="3"/>
      <c r="Q222" s="3"/>
    </row>
    <row r="223" spans="1:17" ht="29.25" customHeight="1">
      <c r="A223" s="30">
        <v>3</v>
      </c>
      <c r="B223" s="58">
        <v>1</v>
      </c>
      <c r="C223" s="30">
        <v>3</v>
      </c>
      <c r="D223" s="47">
        <v>2</v>
      </c>
      <c r="E223" s="47">
        <v>1</v>
      </c>
      <c r="F223" s="40">
        <v>3</v>
      </c>
      <c r="G223" s="58" t="s">
        <v>260</v>
      </c>
      <c r="H223" s="324" t="s">
        <v>442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41.25" customHeight="1">
      <c r="A224" s="30">
        <v>3</v>
      </c>
      <c r="B224" s="58">
        <v>1</v>
      </c>
      <c r="C224" s="30">
        <v>3</v>
      </c>
      <c r="D224" s="47">
        <v>2</v>
      </c>
      <c r="E224" s="47">
        <v>1</v>
      </c>
      <c r="F224" s="40">
        <v>4</v>
      </c>
      <c r="G224" s="291" t="s">
        <v>261</v>
      </c>
      <c r="H224" s="325" t="s">
        <v>443</v>
      </c>
      <c r="I224" s="117"/>
      <c r="J224" s="117"/>
      <c r="K224" s="117"/>
      <c r="L224" s="117"/>
      <c r="M224" s="3"/>
      <c r="N224" s="3"/>
      <c r="O224" s="3"/>
      <c r="P224" s="3"/>
      <c r="Q224" s="3"/>
    </row>
    <row r="225" spans="1:17" ht="19.5" customHeight="1">
      <c r="A225" s="30">
        <v>3</v>
      </c>
      <c r="B225" s="58">
        <v>1</v>
      </c>
      <c r="C225" s="30">
        <v>3</v>
      </c>
      <c r="D225" s="47">
        <v>2</v>
      </c>
      <c r="E225" s="47">
        <v>1</v>
      </c>
      <c r="F225" s="40">
        <v>5</v>
      </c>
      <c r="G225" s="63" t="s">
        <v>262</v>
      </c>
      <c r="H225" s="324" t="s">
        <v>444</v>
      </c>
      <c r="I225" s="300"/>
      <c r="J225" s="117"/>
      <c r="K225" s="117"/>
      <c r="L225" s="117"/>
      <c r="M225" s="3"/>
      <c r="N225" s="3"/>
      <c r="O225" s="3"/>
      <c r="P225" s="3"/>
      <c r="Q225" s="3"/>
    </row>
    <row r="226" spans="1:17" ht="16.5" customHeight="1">
      <c r="A226" s="45">
        <v>3</v>
      </c>
      <c r="B226" s="62">
        <v>1</v>
      </c>
      <c r="C226" s="45">
        <v>3</v>
      </c>
      <c r="D226" s="52">
        <v>2</v>
      </c>
      <c r="E226" s="52">
        <v>1</v>
      </c>
      <c r="F226" s="69">
        <v>6</v>
      </c>
      <c r="G226" s="68" t="s">
        <v>263</v>
      </c>
      <c r="H226" s="328">
        <v>185</v>
      </c>
      <c r="I226" s="114"/>
      <c r="J226" s="292"/>
      <c r="K226" s="114"/>
      <c r="L226" s="114"/>
      <c r="M226" s="3"/>
      <c r="N226" s="3"/>
      <c r="O226" s="3"/>
      <c r="P226" s="3"/>
      <c r="Q226" s="3"/>
    </row>
    <row r="227" spans="1:17" ht="16.5" customHeight="1">
      <c r="A227" s="45">
        <v>3</v>
      </c>
      <c r="B227" s="62">
        <v>1</v>
      </c>
      <c r="C227" s="45">
        <v>3</v>
      </c>
      <c r="D227" s="52">
        <v>2</v>
      </c>
      <c r="E227" s="52">
        <v>1</v>
      </c>
      <c r="F227" s="69">
        <v>7</v>
      </c>
      <c r="G227" s="68" t="s">
        <v>264</v>
      </c>
      <c r="H227" s="328">
        <v>186</v>
      </c>
      <c r="I227" s="114"/>
      <c r="J227" s="292"/>
      <c r="K227" s="114"/>
      <c r="L227" s="114"/>
      <c r="M227" s="3"/>
      <c r="N227" s="3"/>
      <c r="O227" s="3"/>
      <c r="P227" s="3"/>
      <c r="Q227" s="3"/>
    </row>
    <row r="228" spans="1:17" ht="28.5" customHeight="1">
      <c r="A228" s="46">
        <v>3</v>
      </c>
      <c r="B228" s="53">
        <v>1</v>
      </c>
      <c r="C228" s="53">
        <v>4</v>
      </c>
      <c r="D228" s="53"/>
      <c r="E228" s="53"/>
      <c r="F228" s="33"/>
      <c r="G228" s="223" t="s">
        <v>265</v>
      </c>
      <c r="H228" s="325" t="s">
        <v>445</v>
      </c>
      <c r="I228" s="123">
        <f>I229</f>
        <v>0</v>
      </c>
      <c r="J228" s="124">
        <f t="shared" ref="J228:L230" si="21">J229</f>
        <v>0</v>
      </c>
      <c r="K228" s="125">
        <f t="shared" si="21"/>
        <v>0</v>
      </c>
      <c r="L228" s="125">
        <f t="shared" si="21"/>
        <v>0</v>
      </c>
      <c r="M228" s="3"/>
      <c r="N228" s="3"/>
      <c r="O228" s="3"/>
      <c r="P228" s="3"/>
      <c r="Q228" s="3"/>
    </row>
    <row r="229" spans="1:17" ht="27" customHeight="1">
      <c r="A229" s="43">
        <v>3</v>
      </c>
      <c r="B229" s="66">
        <v>1</v>
      </c>
      <c r="C229" s="66">
        <v>4</v>
      </c>
      <c r="D229" s="66">
        <v>1</v>
      </c>
      <c r="E229" s="66"/>
      <c r="F229" s="71"/>
      <c r="G229" s="223" t="s">
        <v>265</v>
      </c>
      <c r="H229" s="324" t="s">
        <v>446</v>
      </c>
      <c r="I229" s="149">
        <f>I230</f>
        <v>0</v>
      </c>
      <c r="J229" s="150">
        <f t="shared" si="21"/>
        <v>0</v>
      </c>
      <c r="K229" s="151">
        <f t="shared" si="21"/>
        <v>0</v>
      </c>
      <c r="L229" s="151">
        <f t="shared" si="21"/>
        <v>0</v>
      </c>
      <c r="M229" s="3"/>
      <c r="N229" s="3"/>
      <c r="O229" s="3"/>
      <c r="P229" s="3"/>
      <c r="Q229" s="3"/>
    </row>
    <row r="230" spans="1:17" ht="27.75" customHeight="1">
      <c r="A230" s="30">
        <v>3</v>
      </c>
      <c r="B230" s="47">
        <v>1</v>
      </c>
      <c r="C230" s="47">
        <v>4</v>
      </c>
      <c r="D230" s="47">
        <v>1</v>
      </c>
      <c r="E230" s="47">
        <v>1</v>
      </c>
      <c r="F230" s="40"/>
      <c r="G230" s="223" t="s">
        <v>265</v>
      </c>
      <c r="H230" s="325" t="s">
        <v>447</v>
      </c>
      <c r="I230" s="127">
        <f>I231</f>
        <v>0</v>
      </c>
      <c r="J230" s="128">
        <f t="shared" si="21"/>
        <v>0</v>
      </c>
      <c r="K230" s="129">
        <f t="shared" si="21"/>
        <v>0</v>
      </c>
      <c r="L230" s="129">
        <f t="shared" si="21"/>
        <v>0</v>
      </c>
      <c r="M230" s="3"/>
      <c r="N230" s="3"/>
      <c r="O230" s="3"/>
      <c r="P230" s="3"/>
      <c r="Q230" s="3"/>
    </row>
    <row r="231" spans="1:17" ht="27" customHeight="1">
      <c r="A231" s="39">
        <v>3</v>
      </c>
      <c r="B231" s="42">
        <v>1</v>
      </c>
      <c r="C231" s="48">
        <v>4</v>
      </c>
      <c r="D231" s="48">
        <v>1</v>
      </c>
      <c r="E231" s="48">
        <v>1</v>
      </c>
      <c r="F231" s="36">
        <v>1</v>
      </c>
      <c r="G231" s="223" t="s">
        <v>265</v>
      </c>
      <c r="H231" s="324" t="s">
        <v>448</v>
      </c>
      <c r="I231" s="132"/>
      <c r="J231" s="132"/>
      <c r="K231" s="132"/>
      <c r="L231" s="132"/>
      <c r="M231" s="3"/>
      <c r="N231" s="3"/>
      <c r="O231" s="3"/>
      <c r="P231" s="3"/>
      <c r="Q231" s="3"/>
    </row>
    <row r="232" spans="1:17" ht="26.25" customHeight="1">
      <c r="A232" s="31">
        <v>3</v>
      </c>
      <c r="B232" s="47">
        <v>1</v>
      </c>
      <c r="C232" s="47">
        <v>5</v>
      </c>
      <c r="D232" s="47"/>
      <c r="E232" s="47"/>
      <c r="F232" s="40"/>
      <c r="G232" s="224" t="s">
        <v>266</v>
      </c>
      <c r="H232" s="325" t="s">
        <v>449</v>
      </c>
      <c r="I232" s="162">
        <f t="shared" ref="I232:L233" si="22">I233</f>
        <v>0</v>
      </c>
      <c r="J232" s="162">
        <f t="shared" si="22"/>
        <v>0</v>
      </c>
      <c r="K232" s="162">
        <f t="shared" si="22"/>
        <v>0</v>
      </c>
      <c r="L232" s="162">
        <f t="shared" si="22"/>
        <v>0</v>
      </c>
      <c r="M232" s="3"/>
      <c r="N232" s="3"/>
      <c r="O232" s="3"/>
      <c r="P232" s="3"/>
      <c r="Q232" s="3"/>
    </row>
    <row r="233" spans="1:17" ht="30" customHeight="1">
      <c r="A233" s="31">
        <v>3</v>
      </c>
      <c r="B233" s="47">
        <v>1</v>
      </c>
      <c r="C233" s="47">
        <v>5</v>
      </c>
      <c r="D233" s="47">
        <v>1</v>
      </c>
      <c r="E233" s="47"/>
      <c r="F233" s="40"/>
      <c r="G233" s="224" t="s">
        <v>266</v>
      </c>
      <c r="H233" s="324" t="s">
        <v>450</v>
      </c>
      <c r="I233" s="162">
        <f t="shared" si="22"/>
        <v>0</v>
      </c>
      <c r="J233" s="162">
        <f t="shared" si="22"/>
        <v>0</v>
      </c>
      <c r="K233" s="162">
        <f t="shared" si="22"/>
        <v>0</v>
      </c>
      <c r="L233" s="162">
        <f t="shared" si="22"/>
        <v>0</v>
      </c>
      <c r="M233" s="3"/>
      <c r="N233" s="3"/>
      <c r="O233" s="3"/>
      <c r="P233" s="3"/>
      <c r="Q233" s="3"/>
    </row>
    <row r="234" spans="1:17" ht="27" customHeight="1">
      <c r="A234" s="31">
        <v>3</v>
      </c>
      <c r="B234" s="47">
        <v>1</v>
      </c>
      <c r="C234" s="47">
        <v>5</v>
      </c>
      <c r="D234" s="47">
        <v>1</v>
      </c>
      <c r="E234" s="47">
        <v>1</v>
      </c>
      <c r="F234" s="40"/>
      <c r="G234" s="224" t="s">
        <v>266</v>
      </c>
      <c r="H234" s="325" t="s">
        <v>451</v>
      </c>
      <c r="I234" s="162">
        <f>SUM(I235:I237)</f>
        <v>0</v>
      </c>
      <c r="J234" s="162">
        <f>SUM(J235:J237)</f>
        <v>0</v>
      </c>
      <c r="K234" s="162">
        <f>SUM(K235:K237)</f>
        <v>0</v>
      </c>
      <c r="L234" s="162">
        <f>SUM(L235:L237)</f>
        <v>0</v>
      </c>
      <c r="M234" s="3"/>
      <c r="N234" s="3"/>
      <c r="O234" s="3"/>
      <c r="P234" s="3"/>
      <c r="Q234" s="3"/>
    </row>
    <row r="235" spans="1:17" ht="21" customHeight="1">
      <c r="A235" s="31">
        <v>3</v>
      </c>
      <c r="B235" s="47">
        <v>1</v>
      </c>
      <c r="C235" s="47">
        <v>5</v>
      </c>
      <c r="D235" s="47">
        <v>1</v>
      </c>
      <c r="E235" s="47">
        <v>1</v>
      </c>
      <c r="F235" s="40">
        <v>1</v>
      </c>
      <c r="G235" s="163" t="s">
        <v>267</v>
      </c>
      <c r="H235" s="324" t="s">
        <v>452</v>
      </c>
      <c r="I235" s="117"/>
      <c r="J235" s="117"/>
      <c r="K235" s="117"/>
      <c r="L235" s="117"/>
      <c r="M235" s="3"/>
      <c r="N235" s="3"/>
      <c r="O235" s="3"/>
      <c r="P235" s="3"/>
      <c r="Q235" s="3"/>
    </row>
    <row r="236" spans="1:17" ht="25.5" customHeight="1">
      <c r="A236" s="31">
        <v>3</v>
      </c>
      <c r="B236" s="47">
        <v>1</v>
      </c>
      <c r="C236" s="47">
        <v>5</v>
      </c>
      <c r="D236" s="47">
        <v>1</v>
      </c>
      <c r="E236" s="47">
        <v>1</v>
      </c>
      <c r="F236" s="40">
        <v>2</v>
      </c>
      <c r="G236" s="163" t="s">
        <v>268</v>
      </c>
      <c r="H236" s="325" t="s">
        <v>453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28.5" customHeight="1">
      <c r="A237" s="31">
        <v>3</v>
      </c>
      <c r="B237" s="47">
        <v>1</v>
      </c>
      <c r="C237" s="47">
        <v>5</v>
      </c>
      <c r="D237" s="47">
        <v>1</v>
      </c>
      <c r="E237" s="47">
        <v>1</v>
      </c>
      <c r="F237" s="40">
        <v>3</v>
      </c>
      <c r="G237" s="282" t="s">
        <v>269</v>
      </c>
      <c r="H237" s="324" t="s">
        <v>454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s="13" customFormat="1" ht="38.25" customHeight="1">
      <c r="A238" s="45">
        <v>3</v>
      </c>
      <c r="B238" s="52">
        <v>2</v>
      </c>
      <c r="C238" s="52"/>
      <c r="D238" s="52"/>
      <c r="E238" s="52"/>
      <c r="F238" s="69"/>
      <c r="G238" s="62" t="s">
        <v>270</v>
      </c>
      <c r="H238" s="325" t="s">
        <v>455</v>
      </c>
      <c r="I238" s="127">
        <f>SUM(I239+I275)</f>
        <v>0</v>
      </c>
      <c r="J238" s="128">
        <f>SUM(J239+J275)</f>
        <v>0</v>
      </c>
      <c r="K238" s="129">
        <f>SUM(K239+K275)</f>
        <v>0</v>
      </c>
      <c r="L238" s="129">
        <f>SUM(L239+L275)</f>
        <v>0</v>
      </c>
      <c r="M238" s="108"/>
      <c r="N238" s="108"/>
      <c r="O238" s="108"/>
      <c r="P238" s="108"/>
      <c r="Q238" s="108"/>
    </row>
    <row r="239" spans="1:17" ht="30.75" customHeight="1">
      <c r="A239" s="43">
        <v>3</v>
      </c>
      <c r="B239" s="65">
        <v>2</v>
      </c>
      <c r="C239" s="66">
        <v>1</v>
      </c>
      <c r="D239" s="66"/>
      <c r="E239" s="66"/>
      <c r="F239" s="71"/>
      <c r="G239" s="226" t="s">
        <v>271</v>
      </c>
      <c r="H239" s="324" t="s">
        <v>456</v>
      </c>
      <c r="I239" s="149">
        <f>SUM(I240+I252+I256+I260+I265+I268+I271)</f>
        <v>0</v>
      </c>
      <c r="J239" s="150">
        <f>SUM(J240+J252+J256+J260+J265+J268+J271)</f>
        <v>0</v>
      </c>
      <c r="K239" s="151">
        <f>SUM(K240+K252+K256+K260+K265+K268+K271)</f>
        <v>0</v>
      </c>
      <c r="L239" s="151">
        <f>SUM(L240+L252+L256+L260+L265+L268+L271)</f>
        <v>0</v>
      </c>
      <c r="M239" s="3"/>
      <c r="N239" s="3"/>
      <c r="O239" s="3"/>
      <c r="P239" s="3"/>
      <c r="Q239" s="3"/>
    </row>
    <row r="240" spans="1:17" ht="27" customHeight="1">
      <c r="A240" s="30">
        <v>3</v>
      </c>
      <c r="B240" s="47">
        <v>2</v>
      </c>
      <c r="C240" s="47">
        <v>1</v>
      </c>
      <c r="D240" s="47">
        <v>1</v>
      </c>
      <c r="E240" s="47"/>
      <c r="F240" s="40"/>
      <c r="G240" s="58" t="s">
        <v>272</v>
      </c>
      <c r="H240" s="325" t="s">
        <v>457</v>
      </c>
      <c r="I240" s="127">
        <f>I241</f>
        <v>0</v>
      </c>
      <c r="J240" s="128">
        <f>J241</f>
        <v>0</v>
      </c>
      <c r="K240" s="129">
        <f>K241</f>
        <v>0</v>
      </c>
      <c r="L240" s="129">
        <f>L241</f>
        <v>0</v>
      </c>
      <c r="M240" s="3"/>
      <c r="N240" s="3"/>
      <c r="O240" s="3"/>
      <c r="P240" s="3"/>
      <c r="Q240" s="3"/>
    </row>
    <row r="241" spans="1:17" ht="27" customHeight="1">
      <c r="A241" s="30">
        <v>3</v>
      </c>
      <c r="B241" s="30">
        <v>2</v>
      </c>
      <c r="C241" s="47">
        <v>1</v>
      </c>
      <c r="D241" s="47">
        <v>1</v>
      </c>
      <c r="E241" s="47">
        <v>1</v>
      </c>
      <c r="F241" s="40"/>
      <c r="G241" s="58" t="s">
        <v>272</v>
      </c>
      <c r="H241" s="324" t="s">
        <v>458</v>
      </c>
      <c r="I241" s="127">
        <f>SUM(I242:I245)</f>
        <v>0</v>
      </c>
      <c r="J241" s="128">
        <f>SUM(J242:J245)</f>
        <v>0</v>
      </c>
      <c r="K241" s="129">
        <f>SUM(K242:K245)</f>
        <v>0</v>
      </c>
      <c r="L241" s="129">
        <f>SUM(L242:L245)</f>
        <v>0</v>
      </c>
      <c r="M241" s="3"/>
      <c r="N241" s="3"/>
      <c r="O241" s="3"/>
      <c r="P241" s="3"/>
      <c r="Q241" s="3"/>
    </row>
    <row r="242" spans="1:17" ht="21" customHeight="1">
      <c r="A242" s="43">
        <v>3</v>
      </c>
      <c r="B242" s="43">
        <v>2</v>
      </c>
      <c r="C242" s="66">
        <v>1</v>
      </c>
      <c r="D242" s="66">
        <v>1</v>
      </c>
      <c r="E242" s="66">
        <v>1</v>
      </c>
      <c r="F242" s="71">
        <v>1</v>
      </c>
      <c r="G242" s="67" t="s">
        <v>13</v>
      </c>
      <c r="H242" s="325" t="s">
        <v>459</v>
      </c>
      <c r="I242" s="117"/>
      <c r="J242" s="117"/>
      <c r="K242" s="117"/>
      <c r="L242" s="132"/>
      <c r="M242" s="3"/>
      <c r="N242" s="3"/>
      <c r="O242" s="3"/>
      <c r="P242" s="3"/>
      <c r="Q242" s="3"/>
    </row>
    <row r="243" spans="1:17" ht="15" customHeight="1">
      <c r="A243" s="265">
        <v>3</v>
      </c>
      <c r="B243" s="263">
        <v>2</v>
      </c>
      <c r="C243" s="263">
        <v>1</v>
      </c>
      <c r="D243" s="263">
        <v>1</v>
      </c>
      <c r="E243" s="263">
        <v>1</v>
      </c>
      <c r="F243" s="264">
        <v>2</v>
      </c>
      <c r="G243" s="301" t="s">
        <v>83</v>
      </c>
      <c r="H243" s="324">
        <v>197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14.25" customHeight="1">
      <c r="A244" s="285">
        <v>3</v>
      </c>
      <c r="B244" s="302">
        <v>2</v>
      </c>
      <c r="C244" s="286">
        <v>1</v>
      </c>
      <c r="D244" s="286">
        <v>1</v>
      </c>
      <c r="E244" s="286">
        <v>1</v>
      </c>
      <c r="F244" s="287">
        <v>3</v>
      </c>
      <c r="G244" s="288" t="s">
        <v>170</v>
      </c>
      <c r="H244" s="325">
        <v>198</v>
      </c>
      <c r="I244" s="117"/>
      <c r="J244" s="117"/>
      <c r="K244" s="117"/>
      <c r="L244" s="116"/>
      <c r="M244" s="3"/>
      <c r="N244" s="3"/>
      <c r="O244" s="3"/>
      <c r="P244" s="3"/>
      <c r="Q244" s="3"/>
    </row>
    <row r="245" spans="1:17" ht="14.25" customHeight="1">
      <c r="A245" s="285">
        <v>3</v>
      </c>
      <c r="B245" s="302">
        <v>2</v>
      </c>
      <c r="C245" s="286">
        <v>1</v>
      </c>
      <c r="D245" s="286">
        <v>1</v>
      </c>
      <c r="E245" s="286">
        <v>1</v>
      </c>
      <c r="F245" s="287">
        <v>4</v>
      </c>
      <c r="G245" s="288" t="s">
        <v>169</v>
      </c>
      <c r="H245" s="324">
        <v>199</v>
      </c>
      <c r="I245" s="117"/>
      <c r="J245" s="116"/>
      <c r="K245" s="117"/>
      <c r="L245" s="132"/>
      <c r="M245" s="3"/>
      <c r="N245" s="3"/>
      <c r="O245" s="3"/>
      <c r="P245" s="3"/>
      <c r="Q245" s="3"/>
    </row>
    <row r="246" spans="1:17" ht="14.25" customHeight="1">
      <c r="A246" s="303">
        <v>3</v>
      </c>
      <c r="B246" s="279">
        <v>2</v>
      </c>
      <c r="C246" s="279">
        <v>1</v>
      </c>
      <c r="D246" s="279">
        <v>1</v>
      </c>
      <c r="E246" s="279">
        <v>2</v>
      </c>
      <c r="F246" s="280"/>
      <c r="G246" s="278" t="s">
        <v>273</v>
      </c>
      <c r="H246" s="328">
        <v>202</v>
      </c>
      <c r="I246" s="117"/>
      <c r="J246" s="274"/>
      <c r="K246" s="117"/>
      <c r="L246" s="132"/>
      <c r="M246" s="3"/>
      <c r="N246" s="3"/>
      <c r="O246" s="3"/>
      <c r="P246" s="3"/>
      <c r="Q246" s="3"/>
    </row>
    <row r="247" spans="1:17" ht="14.25" customHeight="1">
      <c r="A247" s="303">
        <v>3</v>
      </c>
      <c r="B247" s="279">
        <v>2</v>
      </c>
      <c r="C247" s="279">
        <v>1</v>
      </c>
      <c r="D247" s="279">
        <v>1</v>
      </c>
      <c r="E247" s="279">
        <v>2</v>
      </c>
      <c r="F247" s="280">
        <v>1</v>
      </c>
      <c r="G247" s="278" t="s">
        <v>274</v>
      </c>
      <c r="H247" s="328">
        <v>203</v>
      </c>
      <c r="I247" s="117"/>
      <c r="J247" s="274"/>
      <c r="K247" s="117"/>
      <c r="L247" s="132"/>
      <c r="M247" s="3"/>
      <c r="N247" s="3"/>
      <c r="O247" s="3"/>
      <c r="P247" s="3"/>
      <c r="Q247" s="3"/>
    </row>
    <row r="248" spans="1:17" ht="14.25" customHeight="1">
      <c r="A248" s="303">
        <v>3</v>
      </c>
      <c r="B248" s="279">
        <v>2</v>
      </c>
      <c r="C248" s="279">
        <v>1</v>
      </c>
      <c r="D248" s="279">
        <v>1</v>
      </c>
      <c r="E248" s="279">
        <v>2</v>
      </c>
      <c r="F248" s="280">
        <v>2</v>
      </c>
      <c r="G248" s="278" t="s">
        <v>275</v>
      </c>
      <c r="H248" s="328">
        <v>204</v>
      </c>
      <c r="I248" s="117"/>
      <c r="J248" s="274"/>
      <c r="K248" s="117"/>
      <c r="L248" s="132"/>
      <c r="M248" s="3"/>
      <c r="N248" s="3"/>
      <c r="O248" s="3"/>
      <c r="P248" s="3"/>
      <c r="Q248" s="3"/>
    </row>
    <row r="249" spans="1:17" ht="14.25" customHeight="1">
      <c r="A249" s="303">
        <v>3</v>
      </c>
      <c r="B249" s="279">
        <v>2</v>
      </c>
      <c r="C249" s="279">
        <v>1</v>
      </c>
      <c r="D249" s="279">
        <v>1</v>
      </c>
      <c r="E249" s="279">
        <v>3</v>
      </c>
      <c r="F249" s="287"/>
      <c r="G249" s="278" t="s">
        <v>278</v>
      </c>
      <c r="H249" s="328">
        <v>205</v>
      </c>
      <c r="I249" s="117"/>
      <c r="J249" s="274"/>
      <c r="K249" s="117"/>
      <c r="L249" s="132"/>
      <c r="M249" s="3"/>
      <c r="N249" s="3"/>
      <c r="O249" s="3"/>
      <c r="P249" s="3"/>
      <c r="Q249" s="3"/>
    </row>
    <row r="250" spans="1:17" ht="14.25" customHeight="1">
      <c r="A250" s="303">
        <v>3</v>
      </c>
      <c r="B250" s="279">
        <v>2</v>
      </c>
      <c r="C250" s="279">
        <v>1</v>
      </c>
      <c r="D250" s="279">
        <v>1</v>
      </c>
      <c r="E250" s="279">
        <v>3</v>
      </c>
      <c r="F250" s="280">
        <v>1</v>
      </c>
      <c r="G250" s="278" t="s">
        <v>276</v>
      </c>
      <c r="H250" s="328">
        <v>206</v>
      </c>
      <c r="I250" s="117"/>
      <c r="J250" s="274"/>
      <c r="K250" s="117"/>
      <c r="L250" s="132"/>
      <c r="M250" s="3"/>
      <c r="N250" s="3"/>
      <c r="O250" s="3"/>
      <c r="P250" s="3"/>
      <c r="Q250" s="3"/>
    </row>
    <row r="251" spans="1:17" ht="14.25" customHeight="1">
      <c r="A251" s="303">
        <v>3</v>
      </c>
      <c r="B251" s="279">
        <v>2</v>
      </c>
      <c r="C251" s="279">
        <v>1</v>
      </c>
      <c r="D251" s="279">
        <v>1</v>
      </c>
      <c r="E251" s="279">
        <v>3</v>
      </c>
      <c r="F251" s="280">
        <v>2</v>
      </c>
      <c r="G251" s="278" t="s">
        <v>277</v>
      </c>
      <c r="H251" s="328">
        <v>207</v>
      </c>
      <c r="I251" s="117"/>
      <c r="J251" s="274"/>
      <c r="K251" s="117"/>
      <c r="L251" s="132"/>
      <c r="M251" s="3"/>
      <c r="N251" s="3"/>
      <c r="O251" s="3"/>
      <c r="P251" s="3"/>
      <c r="Q251" s="3"/>
    </row>
    <row r="252" spans="1:17" ht="27" customHeight="1">
      <c r="A252" s="30">
        <v>3</v>
      </c>
      <c r="B252" s="47">
        <v>2</v>
      </c>
      <c r="C252" s="47">
        <v>1</v>
      </c>
      <c r="D252" s="47">
        <v>2</v>
      </c>
      <c r="E252" s="47"/>
      <c r="F252" s="40"/>
      <c r="G252" s="58" t="s">
        <v>279</v>
      </c>
      <c r="H252" s="325" t="s">
        <v>460</v>
      </c>
      <c r="I252" s="127">
        <f>I253</f>
        <v>0</v>
      </c>
      <c r="J252" s="128">
        <f>J253</f>
        <v>0</v>
      </c>
      <c r="K252" s="129">
        <f>K253</f>
        <v>0</v>
      </c>
      <c r="L252" s="129">
        <f>L253</f>
        <v>0</v>
      </c>
      <c r="M252" s="3"/>
      <c r="N252" s="3"/>
      <c r="O252" s="3"/>
      <c r="P252" s="3"/>
      <c r="Q252" s="3"/>
    </row>
    <row r="253" spans="1:17" ht="27" customHeight="1">
      <c r="A253" s="30">
        <v>3</v>
      </c>
      <c r="B253" s="47">
        <v>2</v>
      </c>
      <c r="C253" s="47">
        <v>1</v>
      </c>
      <c r="D253" s="47">
        <v>2</v>
      </c>
      <c r="E253" s="47">
        <v>1</v>
      </c>
      <c r="F253" s="40"/>
      <c r="G253" s="58" t="s">
        <v>280</v>
      </c>
      <c r="H253" s="324" t="s">
        <v>461</v>
      </c>
      <c r="I253" s="127">
        <f>SUM(I254:I255)</f>
        <v>0</v>
      </c>
      <c r="J253" s="128">
        <f>SUM(J254:J255)</f>
        <v>0</v>
      </c>
      <c r="K253" s="129">
        <f>SUM(K254:K255)</f>
        <v>0</v>
      </c>
      <c r="L253" s="129">
        <f>SUM(L254:L255)</f>
        <v>0</v>
      </c>
      <c r="M253" s="3"/>
      <c r="N253" s="3"/>
      <c r="O253" s="3"/>
      <c r="P253" s="3"/>
      <c r="Q253" s="3"/>
    </row>
    <row r="254" spans="1:17" ht="28.5" customHeight="1">
      <c r="A254" s="43">
        <v>3</v>
      </c>
      <c r="B254" s="65">
        <v>2</v>
      </c>
      <c r="C254" s="66">
        <v>1</v>
      </c>
      <c r="D254" s="66">
        <v>2</v>
      </c>
      <c r="E254" s="66">
        <v>1</v>
      </c>
      <c r="F254" s="71">
        <v>1</v>
      </c>
      <c r="G254" s="67" t="s">
        <v>281</v>
      </c>
      <c r="H254" s="325" t="s">
        <v>462</v>
      </c>
      <c r="I254" s="117"/>
      <c r="J254" s="117"/>
      <c r="K254" s="117"/>
      <c r="L254" s="117"/>
      <c r="M254" s="3"/>
      <c r="N254" s="3"/>
      <c r="O254" s="3"/>
      <c r="P254" s="3"/>
      <c r="Q254" s="3"/>
    </row>
    <row r="255" spans="1:17" ht="30.75" customHeight="1">
      <c r="A255" s="30">
        <v>3</v>
      </c>
      <c r="B255" s="47">
        <v>2</v>
      </c>
      <c r="C255" s="47">
        <v>1</v>
      </c>
      <c r="D255" s="47">
        <v>2</v>
      </c>
      <c r="E255" s="47">
        <v>1</v>
      </c>
      <c r="F255" s="40">
        <v>2</v>
      </c>
      <c r="G255" s="58" t="s">
        <v>282</v>
      </c>
      <c r="H255" s="324" t="s">
        <v>463</v>
      </c>
      <c r="I255" s="117"/>
      <c r="J255" s="117"/>
      <c r="K255" s="117"/>
      <c r="L255" s="117"/>
      <c r="M255" s="3"/>
      <c r="N255" s="3"/>
      <c r="O255" s="3"/>
      <c r="P255" s="3"/>
      <c r="Q255" s="3"/>
    </row>
    <row r="256" spans="1:17" ht="26.25" customHeight="1">
      <c r="A256" s="46">
        <v>3</v>
      </c>
      <c r="B256" s="53">
        <v>2</v>
      </c>
      <c r="C256" s="53">
        <v>1</v>
      </c>
      <c r="D256" s="53">
        <v>3</v>
      </c>
      <c r="E256" s="53"/>
      <c r="F256" s="33"/>
      <c r="G256" s="63" t="s">
        <v>283</v>
      </c>
      <c r="H256" s="325" t="s">
        <v>464</v>
      </c>
      <c r="I256" s="123">
        <f>I257</f>
        <v>0</v>
      </c>
      <c r="J256" s="124">
        <f>J257</f>
        <v>0</v>
      </c>
      <c r="K256" s="125">
        <f>K257</f>
        <v>0</v>
      </c>
      <c r="L256" s="125">
        <f>L257</f>
        <v>0</v>
      </c>
      <c r="M256" s="3"/>
      <c r="N256" s="3"/>
      <c r="O256" s="3"/>
      <c r="P256" s="3"/>
      <c r="Q256" s="3"/>
    </row>
    <row r="257" spans="1:17" ht="29.25" customHeight="1">
      <c r="A257" s="30">
        <v>3</v>
      </c>
      <c r="B257" s="47">
        <v>2</v>
      </c>
      <c r="C257" s="47">
        <v>1</v>
      </c>
      <c r="D257" s="47">
        <v>3</v>
      </c>
      <c r="E257" s="47">
        <v>1</v>
      </c>
      <c r="F257" s="40"/>
      <c r="G257" s="63" t="s">
        <v>283</v>
      </c>
      <c r="H257" s="324" t="s">
        <v>465</v>
      </c>
      <c r="I257" s="127">
        <f>I258+I259</f>
        <v>0</v>
      </c>
      <c r="J257" s="127">
        <f>J258+J259</f>
        <v>0</v>
      </c>
      <c r="K257" s="127">
        <f>K258+K259</f>
        <v>0</v>
      </c>
      <c r="L257" s="127">
        <f>L258+L259</f>
        <v>0</v>
      </c>
      <c r="M257" s="3"/>
      <c r="N257" s="3"/>
      <c r="O257" s="3"/>
      <c r="P257" s="3"/>
      <c r="Q257" s="3"/>
    </row>
    <row r="258" spans="1:17" ht="30" customHeight="1">
      <c r="A258" s="30">
        <v>3</v>
      </c>
      <c r="B258" s="47">
        <v>2</v>
      </c>
      <c r="C258" s="47">
        <v>1</v>
      </c>
      <c r="D258" s="47">
        <v>3</v>
      </c>
      <c r="E258" s="47">
        <v>1</v>
      </c>
      <c r="F258" s="40">
        <v>1</v>
      </c>
      <c r="G258" s="58" t="s">
        <v>284</v>
      </c>
      <c r="H258" s="325" t="s">
        <v>466</v>
      </c>
      <c r="I258" s="117"/>
      <c r="J258" s="117"/>
      <c r="K258" s="117"/>
      <c r="L258" s="117"/>
      <c r="M258" s="3"/>
      <c r="N258" s="3"/>
      <c r="O258" s="3"/>
      <c r="P258" s="3"/>
      <c r="Q258" s="3"/>
    </row>
    <row r="259" spans="1:17" ht="27.75" customHeight="1">
      <c r="A259" s="30">
        <v>3</v>
      </c>
      <c r="B259" s="47">
        <v>2</v>
      </c>
      <c r="C259" s="47">
        <v>1</v>
      </c>
      <c r="D259" s="47">
        <v>3</v>
      </c>
      <c r="E259" s="47">
        <v>1</v>
      </c>
      <c r="F259" s="40">
        <v>2</v>
      </c>
      <c r="G259" s="58" t="s">
        <v>285</v>
      </c>
      <c r="H259" s="324" t="s">
        <v>467</v>
      </c>
      <c r="I259" s="132"/>
      <c r="J259" s="122"/>
      <c r="K259" s="132"/>
      <c r="L259" s="132"/>
      <c r="M259" s="3"/>
      <c r="N259" s="3"/>
      <c r="O259" s="3"/>
      <c r="P259" s="3"/>
      <c r="Q259" s="3"/>
    </row>
    <row r="260" spans="1:17" ht="20.25" customHeight="1">
      <c r="A260" s="30">
        <v>3</v>
      </c>
      <c r="B260" s="47">
        <v>2</v>
      </c>
      <c r="C260" s="47">
        <v>1</v>
      </c>
      <c r="D260" s="47">
        <v>4</v>
      </c>
      <c r="E260" s="47"/>
      <c r="F260" s="40"/>
      <c r="G260" s="58" t="s">
        <v>286</v>
      </c>
      <c r="H260" s="325" t="s">
        <v>468</v>
      </c>
      <c r="I260" s="127">
        <f>I261</f>
        <v>0</v>
      </c>
      <c r="J260" s="129">
        <f>J261</f>
        <v>0</v>
      </c>
      <c r="K260" s="127">
        <f>K261</f>
        <v>0</v>
      </c>
      <c r="L260" s="129">
        <f>L261</f>
        <v>0</v>
      </c>
      <c r="M260" s="3"/>
      <c r="N260" s="3"/>
      <c r="O260" s="3"/>
      <c r="P260" s="3"/>
      <c r="Q260" s="3"/>
    </row>
    <row r="261" spans="1:17" ht="21" customHeight="1">
      <c r="A261" s="46">
        <v>3</v>
      </c>
      <c r="B261" s="53">
        <v>2</v>
      </c>
      <c r="C261" s="53">
        <v>1</v>
      </c>
      <c r="D261" s="53">
        <v>4</v>
      </c>
      <c r="E261" s="53">
        <v>1</v>
      </c>
      <c r="F261" s="33"/>
      <c r="G261" s="63" t="s">
        <v>287</v>
      </c>
      <c r="H261" s="324" t="s">
        <v>469</v>
      </c>
      <c r="I261" s="123">
        <f>SUM(I262:I263)</f>
        <v>0</v>
      </c>
      <c r="J261" s="124">
        <f>SUM(J262:J263)</f>
        <v>0</v>
      </c>
      <c r="K261" s="125">
        <f>SUM(K262:K263)</f>
        <v>0</v>
      </c>
      <c r="L261" s="125">
        <f>SUM(L262:L263)</f>
        <v>0</v>
      </c>
      <c r="M261" s="3"/>
      <c r="N261" s="3"/>
      <c r="O261" s="3"/>
      <c r="P261" s="3"/>
      <c r="Q261" s="3"/>
    </row>
    <row r="262" spans="1:17" ht="27.75" customHeight="1">
      <c r="A262" s="30">
        <v>3</v>
      </c>
      <c r="B262" s="47">
        <v>2</v>
      </c>
      <c r="C262" s="47">
        <v>1</v>
      </c>
      <c r="D262" s="47">
        <v>4</v>
      </c>
      <c r="E262" s="47">
        <v>1</v>
      </c>
      <c r="F262" s="40">
        <v>1</v>
      </c>
      <c r="G262" s="58" t="s">
        <v>288</v>
      </c>
      <c r="H262" s="325" t="s">
        <v>470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18.75" customHeight="1">
      <c r="A263" s="30">
        <v>3</v>
      </c>
      <c r="B263" s="47">
        <v>2</v>
      </c>
      <c r="C263" s="47">
        <v>1</v>
      </c>
      <c r="D263" s="47">
        <v>4</v>
      </c>
      <c r="E263" s="47">
        <v>1</v>
      </c>
      <c r="F263" s="40">
        <v>2</v>
      </c>
      <c r="G263" s="58" t="s">
        <v>289</v>
      </c>
      <c r="H263" s="324" t="s">
        <v>471</v>
      </c>
      <c r="I263" s="117"/>
      <c r="J263" s="117"/>
      <c r="K263" s="117"/>
      <c r="L263" s="117"/>
      <c r="M263" s="3"/>
      <c r="N263" s="3"/>
      <c r="O263" s="3"/>
      <c r="P263" s="3"/>
      <c r="Q263" s="3"/>
    </row>
    <row r="264" spans="1:17" ht="13.5" customHeight="1">
      <c r="A264" s="423">
        <v>1</v>
      </c>
      <c r="B264" s="424"/>
      <c r="C264" s="424"/>
      <c r="D264" s="424"/>
      <c r="E264" s="424"/>
      <c r="F264" s="425"/>
      <c r="G264" s="220">
        <v>2</v>
      </c>
      <c r="H264" s="217">
        <v>3</v>
      </c>
      <c r="I264" s="215">
        <v>4</v>
      </c>
      <c r="J264" s="216">
        <v>5</v>
      </c>
      <c r="K264" s="217">
        <v>6</v>
      </c>
      <c r="L264" s="217">
        <v>7</v>
      </c>
      <c r="M264" s="3"/>
      <c r="N264" s="3"/>
      <c r="O264" s="3"/>
      <c r="P264" s="3"/>
      <c r="Q264" s="3"/>
    </row>
    <row r="265" spans="1:17" ht="26.4">
      <c r="A265" s="30">
        <v>3</v>
      </c>
      <c r="B265" s="47">
        <v>2</v>
      </c>
      <c r="C265" s="47">
        <v>1</v>
      </c>
      <c r="D265" s="47">
        <v>5</v>
      </c>
      <c r="E265" s="47"/>
      <c r="F265" s="40"/>
      <c r="G265" s="58" t="s">
        <v>290</v>
      </c>
      <c r="H265" s="325" t="s">
        <v>472</v>
      </c>
      <c r="I265" s="127">
        <f t="shared" ref="I265:L266" si="23">I266</f>
        <v>0</v>
      </c>
      <c r="J265" s="128">
        <f t="shared" si="23"/>
        <v>0</v>
      </c>
      <c r="K265" s="129">
        <f t="shared" si="23"/>
        <v>0</v>
      </c>
      <c r="L265" s="129">
        <f t="shared" si="23"/>
        <v>0</v>
      </c>
      <c r="N265" s="3"/>
      <c r="O265" s="3"/>
      <c r="P265" s="3"/>
      <c r="Q265" s="3"/>
    </row>
    <row r="266" spans="1:17" ht="30.75" customHeight="1">
      <c r="A266" s="30">
        <v>3</v>
      </c>
      <c r="B266" s="47">
        <v>2</v>
      </c>
      <c r="C266" s="47">
        <v>1</v>
      </c>
      <c r="D266" s="47">
        <v>5</v>
      </c>
      <c r="E266" s="47">
        <v>1</v>
      </c>
      <c r="F266" s="40"/>
      <c r="G266" s="58" t="s">
        <v>290</v>
      </c>
      <c r="H266" s="324" t="s">
        <v>473</v>
      </c>
      <c r="I266" s="129">
        <f t="shared" si="23"/>
        <v>0</v>
      </c>
      <c r="J266" s="128">
        <f t="shared" si="23"/>
        <v>0</v>
      </c>
      <c r="K266" s="129">
        <f t="shared" si="23"/>
        <v>0</v>
      </c>
      <c r="L266" s="129">
        <f t="shared" si="23"/>
        <v>0</v>
      </c>
      <c r="M266" s="3"/>
      <c r="N266" s="3"/>
      <c r="O266" s="3"/>
      <c r="P266" s="3"/>
      <c r="Q266" s="3"/>
    </row>
    <row r="267" spans="1:17" ht="26.4">
      <c r="A267" s="65">
        <v>3</v>
      </c>
      <c r="B267" s="66">
        <v>2</v>
      </c>
      <c r="C267" s="66">
        <v>1</v>
      </c>
      <c r="D267" s="66">
        <v>5</v>
      </c>
      <c r="E267" s="66">
        <v>1</v>
      </c>
      <c r="F267" s="71">
        <v>1</v>
      </c>
      <c r="G267" s="58" t="s">
        <v>290</v>
      </c>
      <c r="H267" s="324" t="s">
        <v>474</v>
      </c>
      <c r="I267" s="132"/>
      <c r="J267" s="132"/>
      <c r="K267" s="132"/>
      <c r="L267" s="132"/>
      <c r="M267" s="3"/>
      <c r="N267" s="3"/>
      <c r="O267" s="3"/>
      <c r="P267" s="3"/>
      <c r="Q267" s="3"/>
    </row>
    <row r="268" spans="1:17" ht="20.399999999999999">
      <c r="A268" s="30">
        <v>3</v>
      </c>
      <c r="B268" s="47">
        <v>2</v>
      </c>
      <c r="C268" s="47">
        <v>1</v>
      </c>
      <c r="D268" s="47">
        <v>6</v>
      </c>
      <c r="E268" s="47"/>
      <c r="F268" s="40"/>
      <c r="G268" s="58" t="s">
        <v>128</v>
      </c>
      <c r="H268" s="324" t="s">
        <v>475</v>
      </c>
      <c r="I268" s="127">
        <f>I269</f>
        <v>0</v>
      </c>
      <c r="J268" s="128">
        <f t="shared" ref="J268:L269" si="24">J269</f>
        <v>0</v>
      </c>
      <c r="K268" s="129">
        <f t="shared" si="24"/>
        <v>0</v>
      </c>
      <c r="L268" s="129">
        <f t="shared" si="24"/>
        <v>0</v>
      </c>
      <c r="M268" s="3"/>
      <c r="N268" s="3"/>
      <c r="O268" s="3"/>
      <c r="P268" s="3"/>
      <c r="Q268" s="3"/>
    </row>
    <row r="269" spans="1:17" ht="20.399999999999999">
      <c r="A269" s="30">
        <v>3</v>
      </c>
      <c r="B269" s="30">
        <v>2</v>
      </c>
      <c r="C269" s="47">
        <v>1</v>
      </c>
      <c r="D269" s="47">
        <v>6</v>
      </c>
      <c r="E269" s="47">
        <v>1</v>
      </c>
      <c r="F269" s="40"/>
      <c r="G269" s="58" t="s">
        <v>128</v>
      </c>
      <c r="H269" s="324" t="s">
        <v>476</v>
      </c>
      <c r="I269" s="127">
        <f>I270</f>
        <v>0</v>
      </c>
      <c r="J269" s="128">
        <f t="shared" si="24"/>
        <v>0</v>
      </c>
      <c r="K269" s="129">
        <f t="shared" si="24"/>
        <v>0</v>
      </c>
      <c r="L269" s="129">
        <f t="shared" si="24"/>
        <v>0</v>
      </c>
      <c r="M269" s="3"/>
      <c r="N269" s="3"/>
      <c r="O269" s="3"/>
      <c r="P269" s="3"/>
      <c r="Q269" s="3"/>
    </row>
    <row r="270" spans="1:17" ht="24.75" customHeight="1">
      <c r="A270" s="95">
        <v>3</v>
      </c>
      <c r="B270" s="95">
        <v>2</v>
      </c>
      <c r="C270" s="48">
        <v>1</v>
      </c>
      <c r="D270" s="48">
        <v>6</v>
      </c>
      <c r="E270" s="48">
        <v>1</v>
      </c>
      <c r="F270" s="36">
        <v>1</v>
      </c>
      <c r="G270" s="59" t="s">
        <v>128</v>
      </c>
      <c r="H270" s="324" t="s">
        <v>477</v>
      </c>
      <c r="I270" s="132"/>
      <c r="J270" s="132"/>
      <c r="K270" s="132"/>
      <c r="L270" s="132"/>
      <c r="M270" s="3"/>
      <c r="N270" s="3"/>
      <c r="O270" s="3"/>
      <c r="P270" s="3"/>
      <c r="Q270" s="3"/>
    </row>
    <row r="271" spans="1:17" ht="19.5" customHeight="1">
      <c r="A271" s="30">
        <v>3</v>
      </c>
      <c r="B271" s="30">
        <v>2</v>
      </c>
      <c r="C271" s="47">
        <v>1</v>
      </c>
      <c r="D271" s="47">
        <v>7</v>
      </c>
      <c r="E271" s="47"/>
      <c r="F271" s="40"/>
      <c r="G271" s="58" t="s">
        <v>291</v>
      </c>
      <c r="H271" s="324" t="s">
        <v>478</v>
      </c>
      <c r="I271" s="127">
        <f>I272</f>
        <v>0</v>
      </c>
      <c r="J271" s="128">
        <f>J272</f>
        <v>0</v>
      </c>
      <c r="K271" s="129">
        <f>K272</f>
        <v>0</v>
      </c>
      <c r="L271" s="129">
        <f>L272</f>
        <v>0</v>
      </c>
      <c r="M271" s="3"/>
      <c r="N271" s="3"/>
      <c r="O271" s="3"/>
      <c r="P271" s="3"/>
      <c r="Q271" s="3"/>
    </row>
    <row r="272" spans="1:17" ht="20.399999999999999">
      <c r="A272" s="30">
        <v>3</v>
      </c>
      <c r="B272" s="47">
        <v>2</v>
      </c>
      <c r="C272" s="47">
        <v>1</v>
      </c>
      <c r="D272" s="47">
        <v>7</v>
      </c>
      <c r="E272" s="47">
        <v>1</v>
      </c>
      <c r="F272" s="40"/>
      <c r="G272" s="58" t="s">
        <v>291</v>
      </c>
      <c r="H272" s="324" t="s">
        <v>479</v>
      </c>
      <c r="I272" s="127">
        <f>I273+I274</f>
        <v>0</v>
      </c>
      <c r="J272" s="127">
        <f>J273+J274</f>
        <v>0</v>
      </c>
      <c r="K272" s="127">
        <f>K273+K274</f>
        <v>0</v>
      </c>
      <c r="L272" s="127">
        <f>L273+L274</f>
        <v>0</v>
      </c>
      <c r="M272" s="3"/>
      <c r="N272" s="3"/>
      <c r="O272" s="3"/>
      <c r="P272" s="3"/>
      <c r="Q272" s="3"/>
    </row>
    <row r="273" spans="1:17" ht="27" customHeight="1">
      <c r="A273" s="30">
        <v>3</v>
      </c>
      <c r="B273" s="47">
        <v>2</v>
      </c>
      <c r="C273" s="47">
        <v>1</v>
      </c>
      <c r="D273" s="47">
        <v>7</v>
      </c>
      <c r="E273" s="47">
        <v>1</v>
      </c>
      <c r="F273" s="40">
        <v>1</v>
      </c>
      <c r="G273" s="224" t="s">
        <v>292</v>
      </c>
      <c r="H273" s="324" t="s">
        <v>480</v>
      </c>
      <c r="I273" s="132"/>
      <c r="J273" s="132"/>
      <c r="K273" s="132"/>
      <c r="L273" s="132"/>
      <c r="M273" s="3"/>
      <c r="N273" s="3"/>
      <c r="O273" s="3"/>
      <c r="P273" s="3"/>
      <c r="Q273" s="3"/>
    </row>
    <row r="274" spans="1:17" ht="29.25" customHeight="1">
      <c r="A274" s="30">
        <v>3</v>
      </c>
      <c r="B274" s="47">
        <v>2</v>
      </c>
      <c r="C274" s="47">
        <v>1</v>
      </c>
      <c r="D274" s="47">
        <v>7</v>
      </c>
      <c r="E274" s="47">
        <v>1</v>
      </c>
      <c r="F274" s="40">
        <v>2</v>
      </c>
      <c r="G274" s="224" t="s">
        <v>293</v>
      </c>
      <c r="H274" s="324" t="s">
        <v>481</v>
      </c>
      <c r="I274" s="117"/>
      <c r="J274" s="117"/>
      <c r="K274" s="117"/>
      <c r="L274" s="117"/>
      <c r="M274" s="3"/>
      <c r="N274" s="3"/>
      <c r="O274" s="3"/>
      <c r="P274" s="3"/>
      <c r="Q274" s="3"/>
    </row>
    <row r="275" spans="1:17" ht="28.5" customHeight="1">
      <c r="A275" s="85">
        <v>3</v>
      </c>
      <c r="B275" s="84">
        <v>2</v>
      </c>
      <c r="C275" s="84">
        <v>2</v>
      </c>
      <c r="D275" s="49"/>
      <c r="E275" s="49"/>
      <c r="F275" s="81"/>
      <c r="G275" s="224" t="s">
        <v>294</v>
      </c>
      <c r="H275" s="324" t="s">
        <v>482</v>
      </c>
      <c r="I275" s="127">
        <f>SUM(I276+I288+I292+I296+I300+I303+I306)</f>
        <v>0</v>
      </c>
      <c r="J275" s="128">
        <f>SUM(J276+J288+J292+J296+J300+J303+J306)</f>
        <v>0</v>
      </c>
      <c r="K275" s="129">
        <f>SUM(K276+K288+K292+K296+K300+K303+K306)</f>
        <v>0</v>
      </c>
      <c r="L275" s="127">
        <f>SUM(L276+L288+L292+L296+L300+L303+L306)</f>
        <v>0</v>
      </c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1</v>
      </c>
      <c r="E276" s="47"/>
      <c r="F276" s="40"/>
      <c r="G276" s="58" t="s">
        <v>295</v>
      </c>
      <c r="H276" s="324" t="s">
        <v>483</v>
      </c>
      <c r="I276" s="127">
        <f>I277</f>
        <v>0</v>
      </c>
      <c r="J276" s="128">
        <f>J277</f>
        <v>0</v>
      </c>
      <c r="K276" s="129">
        <f>K277</f>
        <v>0</v>
      </c>
      <c r="L276" s="127">
        <f>L277</f>
        <v>0</v>
      </c>
      <c r="M276" s="3"/>
      <c r="N276" s="3"/>
      <c r="O276" s="3"/>
      <c r="P276" s="3"/>
      <c r="Q276" s="3"/>
    </row>
    <row r="277" spans="1:17" ht="26.4">
      <c r="A277" s="31">
        <v>3</v>
      </c>
      <c r="B277" s="30">
        <v>2</v>
      </c>
      <c r="C277" s="47">
        <v>2</v>
      </c>
      <c r="D277" s="47">
        <v>1</v>
      </c>
      <c r="E277" s="47">
        <v>1</v>
      </c>
      <c r="F277" s="40"/>
      <c r="G277" s="58" t="s">
        <v>296</v>
      </c>
      <c r="H277" s="324" t="s">
        <v>484</v>
      </c>
      <c r="I277" s="127">
        <f>SUM(I278:I281)</f>
        <v>0</v>
      </c>
      <c r="J277" s="127">
        <f>SUM(J278:J281)</f>
        <v>0</v>
      </c>
      <c r="K277" s="127">
        <f>SUM(K278:K281)</f>
        <v>0</v>
      </c>
      <c r="L277" s="127">
        <f>SUM(L278:L281)</f>
        <v>0</v>
      </c>
      <c r="M277" s="3"/>
      <c r="N277" s="3"/>
      <c r="O277" s="3"/>
      <c r="P277" s="3"/>
      <c r="Q277" s="3"/>
    </row>
    <row r="278" spans="1:17" ht="20.399999999999999">
      <c r="A278" s="31">
        <v>3</v>
      </c>
      <c r="B278" s="30">
        <v>2</v>
      </c>
      <c r="C278" s="47">
        <v>2</v>
      </c>
      <c r="D278" s="47">
        <v>1</v>
      </c>
      <c r="E278" s="47">
        <v>1</v>
      </c>
      <c r="F278" s="40">
        <v>1</v>
      </c>
      <c r="G278" s="58" t="s">
        <v>13</v>
      </c>
      <c r="H278" s="324" t="s">
        <v>485</v>
      </c>
      <c r="I278" s="117"/>
      <c r="J278" s="117"/>
      <c r="K278" s="117"/>
      <c r="L278" s="117"/>
      <c r="M278" s="3"/>
      <c r="N278" s="3"/>
      <c r="O278" s="3"/>
      <c r="P278" s="3"/>
      <c r="Q278" s="3"/>
    </row>
    <row r="279" spans="1:17" ht="18" customHeight="1">
      <c r="A279" s="304">
        <v>3</v>
      </c>
      <c r="B279" s="305">
        <v>2</v>
      </c>
      <c r="C279" s="306">
        <v>2</v>
      </c>
      <c r="D279" s="306">
        <v>1</v>
      </c>
      <c r="E279" s="306">
        <v>1</v>
      </c>
      <c r="F279" s="307">
        <v>2</v>
      </c>
      <c r="G279" s="308" t="s">
        <v>83</v>
      </c>
      <c r="H279" s="324">
        <v>226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15" customHeight="1">
      <c r="A280" s="309">
        <v>3</v>
      </c>
      <c r="B280" s="265">
        <v>2</v>
      </c>
      <c r="C280" s="263">
        <v>2</v>
      </c>
      <c r="D280" s="263">
        <v>1</v>
      </c>
      <c r="E280" s="263">
        <v>1</v>
      </c>
      <c r="F280" s="264">
        <v>3</v>
      </c>
      <c r="G280" s="301" t="s">
        <v>170</v>
      </c>
      <c r="H280" s="324">
        <v>227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15" customHeight="1">
      <c r="A281" s="309">
        <v>3</v>
      </c>
      <c r="B281" s="265">
        <v>2</v>
      </c>
      <c r="C281" s="263">
        <v>2</v>
      </c>
      <c r="D281" s="263">
        <v>1</v>
      </c>
      <c r="E281" s="263">
        <v>1</v>
      </c>
      <c r="F281" s="264">
        <v>4</v>
      </c>
      <c r="G281" s="301" t="s">
        <v>169</v>
      </c>
      <c r="H281" s="324">
        <v>228</v>
      </c>
      <c r="I281" s="117"/>
      <c r="J281" s="116"/>
      <c r="K281" s="117"/>
      <c r="L281" s="117"/>
      <c r="M281" s="3"/>
      <c r="N281" s="3"/>
      <c r="O281" s="3"/>
      <c r="P281" s="3"/>
      <c r="Q281" s="3"/>
    </row>
    <row r="282" spans="1:17" ht="15" customHeight="1">
      <c r="A282" s="41">
        <v>3</v>
      </c>
      <c r="B282" s="45">
        <v>2</v>
      </c>
      <c r="C282" s="52">
        <v>2</v>
      </c>
      <c r="D282" s="52">
        <v>1</v>
      </c>
      <c r="E282" s="52">
        <v>2</v>
      </c>
      <c r="F282" s="69"/>
      <c r="G282" s="62" t="s">
        <v>297</v>
      </c>
      <c r="H282" s="328">
        <v>234</v>
      </c>
      <c r="I282" s="117"/>
      <c r="J282" s="116"/>
      <c r="K282" s="117"/>
      <c r="L282" s="117"/>
      <c r="M282" s="3"/>
      <c r="N282" s="3"/>
      <c r="O282" s="3"/>
      <c r="P282" s="3"/>
      <c r="Q282" s="3"/>
    </row>
    <row r="283" spans="1:17" ht="15" customHeight="1">
      <c r="A283" s="41">
        <v>3</v>
      </c>
      <c r="B283" s="45">
        <v>2</v>
      </c>
      <c r="C283" s="52">
        <v>2</v>
      </c>
      <c r="D283" s="52">
        <v>1</v>
      </c>
      <c r="E283" s="52">
        <v>2</v>
      </c>
      <c r="F283" s="69">
        <v>1</v>
      </c>
      <c r="G283" s="62" t="s">
        <v>274</v>
      </c>
      <c r="H283" s="328">
        <v>235</v>
      </c>
      <c r="I283" s="117"/>
      <c r="J283" s="116"/>
      <c r="K283" s="117"/>
      <c r="L283" s="117"/>
      <c r="M283" s="3"/>
      <c r="N283" s="3"/>
      <c r="O283" s="3"/>
      <c r="P283" s="3"/>
      <c r="Q283" s="3"/>
    </row>
    <row r="284" spans="1:17" ht="15" customHeight="1">
      <c r="A284" s="41">
        <v>3</v>
      </c>
      <c r="B284" s="45">
        <v>2</v>
      </c>
      <c r="C284" s="52">
        <v>2</v>
      </c>
      <c r="D284" s="52">
        <v>1</v>
      </c>
      <c r="E284" s="52">
        <v>2</v>
      </c>
      <c r="F284" s="69">
        <v>2</v>
      </c>
      <c r="G284" s="62" t="s">
        <v>275</v>
      </c>
      <c r="H284" s="328">
        <v>236</v>
      </c>
      <c r="I284" s="117"/>
      <c r="J284" s="116"/>
      <c r="K284" s="117"/>
      <c r="L284" s="117"/>
      <c r="M284" s="3"/>
      <c r="N284" s="3"/>
      <c r="O284" s="3"/>
      <c r="P284" s="3"/>
      <c r="Q284" s="3"/>
    </row>
    <row r="285" spans="1:17" ht="15" customHeight="1">
      <c r="A285" s="41">
        <v>3</v>
      </c>
      <c r="B285" s="45">
        <v>2</v>
      </c>
      <c r="C285" s="52">
        <v>2</v>
      </c>
      <c r="D285" s="52">
        <v>1</v>
      </c>
      <c r="E285" s="52">
        <v>3</v>
      </c>
      <c r="F285" s="40"/>
      <c r="G285" s="62" t="s">
        <v>278</v>
      </c>
      <c r="H285" s="328">
        <v>237</v>
      </c>
      <c r="I285" s="117"/>
      <c r="J285" s="116"/>
      <c r="K285" s="117"/>
      <c r="L285" s="117"/>
      <c r="M285" s="3"/>
      <c r="N285" s="3"/>
      <c r="O285" s="3"/>
      <c r="P285" s="3"/>
      <c r="Q285" s="3"/>
    </row>
    <row r="286" spans="1:17" ht="15" customHeight="1">
      <c r="A286" s="41">
        <v>3</v>
      </c>
      <c r="B286" s="45">
        <v>2</v>
      </c>
      <c r="C286" s="52">
        <v>2</v>
      </c>
      <c r="D286" s="52">
        <v>1</v>
      </c>
      <c r="E286" s="52">
        <v>3</v>
      </c>
      <c r="F286" s="69">
        <v>1</v>
      </c>
      <c r="G286" s="62" t="s">
        <v>276</v>
      </c>
      <c r="H286" s="328">
        <v>238</v>
      </c>
      <c r="I286" s="117"/>
      <c r="J286" s="116"/>
      <c r="K286" s="117"/>
      <c r="L286" s="117"/>
      <c r="M286" s="3"/>
      <c r="N286" s="3"/>
      <c r="O286" s="3"/>
      <c r="P286" s="3"/>
      <c r="Q286" s="3"/>
    </row>
    <row r="287" spans="1:17" ht="15" customHeight="1">
      <c r="A287" s="41">
        <v>3</v>
      </c>
      <c r="B287" s="45">
        <v>2</v>
      </c>
      <c r="C287" s="52">
        <v>2</v>
      </c>
      <c r="D287" s="52">
        <v>1</v>
      </c>
      <c r="E287" s="52">
        <v>3</v>
      </c>
      <c r="F287" s="69">
        <v>2</v>
      </c>
      <c r="G287" s="62" t="s">
        <v>298</v>
      </c>
      <c r="H287" s="328">
        <v>239</v>
      </c>
      <c r="I287" s="117"/>
      <c r="J287" s="116"/>
      <c r="K287" s="117"/>
      <c r="L287" s="117"/>
      <c r="M287" s="3"/>
      <c r="N287" s="3"/>
      <c r="O287" s="3"/>
      <c r="P287" s="3"/>
      <c r="Q287" s="3"/>
    </row>
    <row r="288" spans="1:17" ht="26.4">
      <c r="A288" s="31">
        <v>3</v>
      </c>
      <c r="B288" s="30">
        <v>2</v>
      </c>
      <c r="C288" s="47">
        <v>2</v>
      </c>
      <c r="D288" s="47">
        <v>2</v>
      </c>
      <c r="E288" s="47"/>
      <c r="F288" s="40"/>
      <c r="G288" s="58" t="s">
        <v>299</v>
      </c>
      <c r="H288" s="324" t="s">
        <v>486</v>
      </c>
      <c r="I288" s="127">
        <f>I289</f>
        <v>0</v>
      </c>
      <c r="J288" s="129">
        <f>J289</f>
        <v>0</v>
      </c>
      <c r="K288" s="127">
        <f>K289</f>
        <v>0</v>
      </c>
      <c r="L288" s="129">
        <f>L289</f>
        <v>0</v>
      </c>
      <c r="M288" s="3"/>
      <c r="N288" s="3"/>
      <c r="O288" s="3"/>
      <c r="P288" s="3"/>
      <c r="Q288" s="3"/>
    </row>
    <row r="289" spans="1:17" ht="26.4">
      <c r="A289" s="30">
        <v>3</v>
      </c>
      <c r="B289" s="47">
        <v>2</v>
      </c>
      <c r="C289" s="53">
        <v>2</v>
      </c>
      <c r="D289" s="53">
        <v>2</v>
      </c>
      <c r="E289" s="53">
        <v>1</v>
      </c>
      <c r="F289" s="33"/>
      <c r="G289" s="58" t="s">
        <v>299</v>
      </c>
      <c r="H289" s="324" t="s">
        <v>487</v>
      </c>
      <c r="I289" s="123">
        <f>SUM(I290:I291)</f>
        <v>0</v>
      </c>
      <c r="J289" s="124">
        <f>SUM(J290:J291)</f>
        <v>0</v>
      </c>
      <c r="K289" s="125">
        <f>SUM(K290:K291)</f>
        <v>0</v>
      </c>
      <c r="L289" s="125">
        <f>SUM(L290:L291)</f>
        <v>0</v>
      </c>
      <c r="M289" s="3"/>
      <c r="N289" s="3"/>
      <c r="O289" s="3"/>
      <c r="P289" s="3"/>
      <c r="Q289" s="3"/>
    </row>
    <row r="290" spans="1:17" ht="26.4">
      <c r="A290" s="30">
        <v>3</v>
      </c>
      <c r="B290" s="47">
        <v>2</v>
      </c>
      <c r="C290" s="47">
        <v>2</v>
      </c>
      <c r="D290" s="47">
        <v>2</v>
      </c>
      <c r="E290" s="47">
        <v>1</v>
      </c>
      <c r="F290" s="40">
        <v>1</v>
      </c>
      <c r="G290" s="58" t="s">
        <v>300</v>
      </c>
      <c r="H290" s="324" t="s">
        <v>488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26.4">
      <c r="A291" s="30">
        <v>3</v>
      </c>
      <c r="B291" s="47">
        <v>2</v>
      </c>
      <c r="C291" s="47">
        <v>2</v>
      </c>
      <c r="D291" s="47">
        <v>2</v>
      </c>
      <c r="E291" s="47">
        <v>1</v>
      </c>
      <c r="F291" s="40">
        <v>2</v>
      </c>
      <c r="G291" s="30" t="s">
        <v>301</v>
      </c>
      <c r="H291" s="324" t="s">
        <v>489</v>
      </c>
      <c r="I291" s="117"/>
      <c r="J291" s="117"/>
      <c r="K291" s="117"/>
      <c r="L291" s="117"/>
      <c r="M291" s="3"/>
      <c r="N291" s="3"/>
      <c r="O291" s="3"/>
      <c r="P291" s="3"/>
      <c r="Q291" s="3"/>
    </row>
    <row r="292" spans="1:17" ht="26.4">
      <c r="A292" s="30">
        <v>3</v>
      </c>
      <c r="B292" s="47">
        <v>2</v>
      </c>
      <c r="C292" s="47">
        <v>2</v>
      </c>
      <c r="D292" s="47">
        <v>3</v>
      </c>
      <c r="E292" s="47"/>
      <c r="F292" s="40"/>
      <c r="G292" s="58" t="s">
        <v>302</v>
      </c>
      <c r="H292" s="324" t="s">
        <v>490</v>
      </c>
      <c r="I292" s="127">
        <f>I293</f>
        <v>0</v>
      </c>
      <c r="J292" s="128">
        <f>J293</f>
        <v>0</v>
      </c>
      <c r="K292" s="129">
        <f>K293</f>
        <v>0</v>
      </c>
      <c r="L292" s="129">
        <f>L293</f>
        <v>0</v>
      </c>
      <c r="M292" s="3"/>
      <c r="N292" s="3"/>
      <c r="O292" s="3"/>
      <c r="P292" s="3"/>
      <c r="Q292" s="3"/>
    </row>
    <row r="293" spans="1:17" ht="30" customHeight="1">
      <c r="A293" s="46">
        <v>3</v>
      </c>
      <c r="B293" s="47">
        <v>2</v>
      </c>
      <c r="C293" s="47">
        <v>2</v>
      </c>
      <c r="D293" s="47">
        <v>3</v>
      </c>
      <c r="E293" s="47">
        <v>1</v>
      </c>
      <c r="F293" s="40"/>
      <c r="G293" s="58" t="s">
        <v>302</v>
      </c>
      <c r="H293" s="324" t="s">
        <v>491</v>
      </c>
      <c r="I293" s="127">
        <f>I294+I295</f>
        <v>0</v>
      </c>
      <c r="J293" s="127">
        <f>J294+J295</f>
        <v>0</v>
      </c>
      <c r="K293" s="127">
        <f>K294+K295</f>
        <v>0</v>
      </c>
      <c r="L293" s="127">
        <f>L294+L295</f>
        <v>0</v>
      </c>
      <c r="M293" s="3"/>
      <c r="N293" s="3"/>
      <c r="O293" s="3"/>
      <c r="P293" s="3"/>
      <c r="Q293" s="3"/>
    </row>
    <row r="294" spans="1:17" ht="31.5" customHeight="1">
      <c r="A294" s="46">
        <v>3</v>
      </c>
      <c r="B294" s="47">
        <v>2</v>
      </c>
      <c r="C294" s="47">
        <v>2</v>
      </c>
      <c r="D294" s="47">
        <v>3</v>
      </c>
      <c r="E294" s="47">
        <v>1</v>
      </c>
      <c r="F294" s="40">
        <v>1</v>
      </c>
      <c r="G294" s="58" t="s">
        <v>303</v>
      </c>
      <c r="H294" s="324" t="s">
        <v>492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25.5" customHeight="1">
      <c r="A295" s="46">
        <v>3</v>
      </c>
      <c r="B295" s="47">
        <v>2</v>
      </c>
      <c r="C295" s="47">
        <v>2</v>
      </c>
      <c r="D295" s="47">
        <v>3</v>
      </c>
      <c r="E295" s="47">
        <v>1</v>
      </c>
      <c r="F295" s="40">
        <v>2</v>
      </c>
      <c r="G295" s="58" t="s">
        <v>304</v>
      </c>
      <c r="H295" s="324" t="s">
        <v>493</v>
      </c>
      <c r="I295" s="117"/>
      <c r="J295" s="117"/>
      <c r="K295" s="117"/>
      <c r="L295" s="117"/>
      <c r="M295" s="3"/>
      <c r="N295" s="3"/>
      <c r="O295" s="3"/>
      <c r="P295" s="3"/>
      <c r="Q295" s="3"/>
    </row>
    <row r="296" spans="1:17" ht="22.5" customHeight="1">
      <c r="A296" s="30">
        <v>3</v>
      </c>
      <c r="B296" s="47">
        <v>2</v>
      </c>
      <c r="C296" s="47">
        <v>2</v>
      </c>
      <c r="D296" s="47">
        <v>4</v>
      </c>
      <c r="E296" s="47"/>
      <c r="F296" s="40"/>
      <c r="G296" s="58" t="s">
        <v>305</v>
      </c>
      <c r="H296" s="324" t="s">
        <v>494</v>
      </c>
      <c r="I296" s="127">
        <f>I297</f>
        <v>0</v>
      </c>
      <c r="J296" s="128">
        <f>J297</f>
        <v>0</v>
      </c>
      <c r="K296" s="129">
        <f>K297</f>
        <v>0</v>
      </c>
      <c r="L296" s="129">
        <f>L297</f>
        <v>0</v>
      </c>
      <c r="M296" s="3"/>
      <c r="N296" s="3"/>
      <c r="O296" s="3"/>
      <c r="P296" s="3"/>
      <c r="Q296" s="3"/>
    </row>
    <row r="297" spans="1:17" ht="20.399999999999999">
      <c r="A297" s="30">
        <v>3</v>
      </c>
      <c r="B297" s="47">
        <v>2</v>
      </c>
      <c r="C297" s="47">
        <v>2</v>
      </c>
      <c r="D297" s="47">
        <v>4</v>
      </c>
      <c r="E297" s="47">
        <v>1</v>
      </c>
      <c r="F297" s="40"/>
      <c r="G297" s="58" t="s">
        <v>305</v>
      </c>
      <c r="H297" s="324" t="s">
        <v>495</v>
      </c>
      <c r="I297" s="127">
        <f>SUM(I298:I299)</f>
        <v>0</v>
      </c>
      <c r="J297" s="128">
        <f>SUM(J298:J299)</f>
        <v>0</v>
      </c>
      <c r="K297" s="129">
        <f>SUM(K298:K299)</f>
        <v>0</v>
      </c>
      <c r="L297" s="129">
        <f>SUM(L298:L299)</f>
        <v>0</v>
      </c>
      <c r="M297" s="3"/>
      <c r="N297" s="3"/>
      <c r="O297" s="3"/>
      <c r="P297" s="3"/>
      <c r="Q297" s="3"/>
    </row>
    <row r="298" spans="1:17" ht="30.75" customHeight="1">
      <c r="A298" s="30">
        <v>3</v>
      </c>
      <c r="B298" s="47">
        <v>2</v>
      </c>
      <c r="C298" s="47">
        <v>2</v>
      </c>
      <c r="D298" s="47">
        <v>4</v>
      </c>
      <c r="E298" s="47">
        <v>1</v>
      </c>
      <c r="F298" s="40">
        <v>1</v>
      </c>
      <c r="G298" s="58" t="s">
        <v>306</v>
      </c>
      <c r="H298" s="324" t="s">
        <v>496</v>
      </c>
      <c r="I298" s="117"/>
      <c r="J298" s="117"/>
      <c r="K298" s="117"/>
      <c r="L298" s="117"/>
      <c r="M298" s="3"/>
      <c r="N298" s="3"/>
      <c r="O298" s="3"/>
      <c r="P298" s="3"/>
      <c r="Q298" s="3"/>
    </row>
    <row r="299" spans="1:17" ht="27.75" customHeight="1">
      <c r="A299" s="46">
        <v>3</v>
      </c>
      <c r="B299" s="53">
        <v>2</v>
      </c>
      <c r="C299" s="53">
        <v>2</v>
      </c>
      <c r="D299" s="53">
        <v>4</v>
      </c>
      <c r="E299" s="53">
        <v>1</v>
      </c>
      <c r="F299" s="33">
        <v>2</v>
      </c>
      <c r="G299" s="31" t="s">
        <v>307</v>
      </c>
      <c r="H299" s="324" t="s">
        <v>497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29.25" customHeight="1">
      <c r="A300" s="30">
        <v>3</v>
      </c>
      <c r="B300" s="47">
        <v>2</v>
      </c>
      <c r="C300" s="47">
        <v>2</v>
      </c>
      <c r="D300" s="47">
        <v>5</v>
      </c>
      <c r="E300" s="47"/>
      <c r="F300" s="40"/>
      <c r="G300" s="58" t="s">
        <v>308</v>
      </c>
      <c r="H300" s="324" t="s">
        <v>498</v>
      </c>
      <c r="I300" s="127">
        <f>I301</f>
        <v>0</v>
      </c>
      <c r="J300" s="128">
        <f t="shared" ref="J300:L301" si="25">J301</f>
        <v>0</v>
      </c>
      <c r="K300" s="129">
        <f t="shared" si="25"/>
        <v>0</v>
      </c>
      <c r="L300" s="129">
        <f t="shared" si="25"/>
        <v>0</v>
      </c>
      <c r="M300" s="3"/>
      <c r="N300" s="3"/>
      <c r="O300" s="3"/>
      <c r="P300" s="3"/>
      <c r="Q300" s="3"/>
    </row>
    <row r="301" spans="1:17" ht="26.25" customHeight="1">
      <c r="A301" s="30">
        <v>3</v>
      </c>
      <c r="B301" s="47">
        <v>2</v>
      </c>
      <c r="C301" s="47">
        <v>2</v>
      </c>
      <c r="D301" s="47">
        <v>5</v>
      </c>
      <c r="E301" s="47">
        <v>1</v>
      </c>
      <c r="F301" s="40"/>
      <c r="G301" s="58" t="s">
        <v>308</v>
      </c>
      <c r="H301" s="324" t="s">
        <v>499</v>
      </c>
      <c r="I301" s="127">
        <f>I302</f>
        <v>0</v>
      </c>
      <c r="J301" s="128">
        <f t="shared" si="25"/>
        <v>0</v>
      </c>
      <c r="K301" s="128">
        <f t="shared" si="25"/>
        <v>0</v>
      </c>
      <c r="L301" s="129">
        <f t="shared" si="25"/>
        <v>0</v>
      </c>
      <c r="M301" s="3"/>
      <c r="N301" s="3"/>
      <c r="O301" s="3"/>
      <c r="P301" s="3"/>
      <c r="Q301" s="3"/>
    </row>
    <row r="302" spans="1:17" ht="30" customHeight="1">
      <c r="A302" s="42">
        <v>3</v>
      </c>
      <c r="B302" s="48">
        <v>2</v>
      </c>
      <c r="C302" s="48">
        <v>2</v>
      </c>
      <c r="D302" s="48">
        <v>5</v>
      </c>
      <c r="E302" s="48">
        <v>1</v>
      </c>
      <c r="F302" s="36">
        <v>1</v>
      </c>
      <c r="G302" s="58" t="s">
        <v>308</v>
      </c>
      <c r="H302" s="324" t="s">
        <v>500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24.75" customHeight="1">
      <c r="A303" s="30">
        <v>3</v>
      </c>
      <c r="B303" s="47">
        <v>2</v>
      </c>
      <c r="C303" s="47">
        <v>2</v>
      </c>
      <c r="D303" s="47">
        <v>6</v>
      </c>
      <c r="E303" s="47"/>
      <c r="F303" s="40"/>
      <c r="G303" s="58" t="s">
        <v>128</v>
      </c>
      <c r="H303" s="324" t="s">
        <v>501</v>
      </c>
      <c r="I303" s="127">
        <f>I304</f>
        <v>0</v>
      </c>
      <c r="J303" s="157">
        <f t="shared" ref="J303:L304" si="26">J304</f>
        <v>0</v>
      </c>
      <c r="K303" s="128">
        <f t="shared" si="26"/>
        <v>0</v>
      </c>
      <c r="L303" s="129">
        <f t="shared" si="26"/>
        <v>0</v>
      </c>
      <c r="M303" s="3"/>
      <c r="N303" s="3"/>
      <c r="O303" s="3"/>
      <c r="P303" s="3"/>
      <c r="Q303" s="3"/>
    </row>
    <row r="304" spans="1:17" ht="24.75" customHeight="1">
      <c r="A304" s="30">
        <v>3</v>
      </c>
      <c r="B304" s="47">
        <v>2</v>
      </c>
      <c r="C304" s="47">
        <v>2</v>
      </c>
      <c r="D304" s="47">
        <v>6</v>
      </c>
      <c r="E304" s="47">
        <v>1</v>
      </c>
      <c r="F304" s="40"/>
      <c r="G304" s="58" t="s">
        <v>128</v>
      </c>
      <c r="H304" s="324" t="s">
        <v>502</v>
      </c>
      <c r="I304" s="127">
        <f>I305</f>
        <v>0</v>
      </c>
      <c r="J304" s="157">
        <f t="shared" si="26"/>
        <v>0</v>
      </c>
      <c r="K304" s="128">
        <f t="shared" si="26"/>
        <v>0</v>
      </c>
      <c r="L304" s="129">
        <f t="shared" si="26"/>
        <v>0</v>
      </c>
      <c r="M304" s="3"/>
      <c r="N304" s="3"/>
      <c r="O304" s="3"/>
      <c r="P304" s="3"/>
      <c r="Q304" s="3"/>
    </row>
    <row r="305" spans="1:17" ht="23.25" customHeight="1">
      <c r="A305" s="30">
        <v>3</v>
      </c>
      <c r="B305" s="66">
        <v>2</v>
      </c>
      <c r="C305" s="66">
        <v>2</v>
      </c>
      <c r="D305" s="47">
        <v>6</v>
      </c>
      <c r="E305" s="66">
        <v>1</v>
      </c>
      <c r="F305" s="71">
        <v>1</v>
      </c>
      <c r="G305" s="67" t="s">
        <v>128</v>
      </c>
      <c r="H305" s="324" t="s">
        <v>503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 ht="22.5" customHeight="1">
      <c r="A306" s="31">
        <v>3</v>
      </c>
      <c r="B306" s="30">
        <v>2</v>
      </c>
      <c r="C306" s="47">
        <v>2</v>
      </c>
      <c r="D306" s="47">
        <v>7</v>
      </c>
      <c r="E306" s="47"/>
      <c r="F306" s="40"/>
      <c r="G306" s="58" t="s">
        <v>309</v>
      </c>
      <c r="H306" s="324" t="s">
        <v>504</v>
      </c>
      <c r="I306" s="127">
        <f>I307</f>
        <v>0</v>
      </c>
      <c r="J306" s="157">
        <f>J307</f>
        <v>0</v>
      </c>
      <c r="K306" s="128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21" customHeight="1">
      <c r="A307" s="31">
        <v>3</v>
      </c>
      <c r="B307" s="30">
        <v>2</v>
      </c>
      <c r="C307" s="47">
        <v>2</v>
      </c>
      <c r="D307" s="47">
        <v>7</v>
      </c>
      <c r="E307" s="47">
        <v>1</v>
      </c>
      <c r="F307" s="40"/>
      <c r="G307" s="58" t="s">
        <v>309</v>
      </c>
      <c r="H307" s="324" t="s">
        <v>505</v>
      </c>
      <c r="I307" s="127">
        <f>I308+I309</f>
        <v>0</v>
      </c>
      <c r="J307" s="127">
        <f>J308+J309</f>
        <v>0</v>
      </c>
      <c r="K307" s="127">
        <f>K308+K309</f>
        <v>0</v>
      </c>
      <c r="L307" s="127">
        <f>L308+L309</f>
        <v>0</v>
      </c>
      <c r="M307" s="3"/>
      <c r="N307" s="3"/>
      <c r="O307" s="3"/>
      <c r="P307" s="3"/>
      <c r="Q307" s="3"/>
    </row>
    <row r="308" spans="1:17" ht="27.75" customHeight="1">
      <c r="A308" s="31">
        <v>3</v>
      </c>
      <c r="B308" s="30">
        <v>2</v>
      </c>
      <c r="C308" s="30">
        <v>2</v>
      </c>
      <c r="D308" s="47">
        <v>7</v>
      </c>
      <c r="E308" s="47">
        <v>1</v>
      </c>
      <c r="F308" s="40">
        <v>1</v>
      </c>
      <c r="G308" s="224" t="s">
        <v>310</v>
      </c>
      <c r="H308" s="324" t="s">
        <v>506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28.5" customHeight="1">
      <c r="A309" s="31">
        <v>3</v>
      </c>
      <c r="B309" s="30">
        <v>2</v>
      </c>
      <c r="C309" s="30">
        <v>2</v>
      </c>
      <c r="D309" s="47">
        <v>7</v>
      </c>
      <c r="E309" s="47">
        <v>1</v>
      </c>
      <c r="F309" s="40">
        <v>2</v>
      </c>
      <c r="G309" s="224" t="s">
        <v>311</v>
      </c>
      <c r="H309" s="324" t="s">
        <v>507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8" customHeight="1">
      <c r="A310" s="423">
        <v>1</v>
      </c>
      <c r="B310" s="424"/>
      <c r="C310" s="424"/>
      <c r="D310" s="424"/>
      <c r="E310" s="424"/>
      <c r="F310" s="425"/>
      <c r="G310" s="216">
        <v>2</v>
      </c>
      <c r="H310" s="217">
        <v>3</v>
      </c>
      <c r="I310" s="215">
        <v>4</v>
      </c>
      <c r="J310" s="221">
        <v>5</v>
      </c>
      <c r="K310" s="217">
        <v>6</v>
      </c>
      <c r="L310" s="217">
        <v>7</v>
      </c>
      <c r="M310" s="3"/>
      <c r="N310" s="3"/>
      <c r="O310" s="3"/>
      <c r="P310" s="3"/>
      <c r="Q310" s="3"/>
    </row>
    <row r="311" spans="1:17" ht="30" customHeight="1">
      <c r="A311" s="32">
        <v>3</v>
      </c>
      <c r="B311" s="32">
        <v>3</v>
      </c>
      <c r="C311" s="45"/>
      <c r="D311" s="52"/>
      <c r="E311" s="52"/>
      <c r="F311" s="69"/>
      <c r="G311" s="62" t="s">
        <v>312</v>
      </c>
      <c r="H311" s="324" t="s">
        <v>508</v>
      </c>
      <c r="I311" s="110">
        <f>SUM(I312+I346)</f>
        <v>0</v>
      </c>
      <c r="J311" s="139">
        <f>SUM(J312+J346)</f>
        <v>0</v>
      </c>
      <c r="K311" s="138">
        <f>SUM(K312+K346)</f>
        <v>0</v>
      </c>
      <c r="L311" s="111">
        <f>SUM(L312+L346)</f>
        <v>0</v>
      </c>
      <c r="M311" s="3"/>
      <c r="N311" s="3"/>
      <c r="O311" s="3"/>
      <c r="P311" s="3"/>
      <c r="Q311" s="3"/>
    </row>
    <row r="312" spans="1:17" ht="40.5" customHeight="1">
      <c r="A312" s="31">
        <v>3</v>
      </c>
      <c r="B312" s="31">
        <v>3</v>
      </c>
      <c r="C312" s="30">
        <v>1</v>
      </c>
      <c r="D312" s="47"/>
      <c r="E312" s="47"/>
      <c r="F312" s="40"/>
      <c r="G312" s="224" t="s">
        <v>313</v>
      </c>
      <c r="H312" s="324" t="s">
        <v>509</v>
      </c>
      <c r="I312" s="127">
        <f>SUM(I313+I324+I328+I332+I336+I339+I342)</f>
        <v>0</v>
      </c>
      <c r="J312" s="157">
        <f>SUM(J313+J324+J328+J332+J336+J339+J342)</f>
        <v>0</v>
      </c>
      <c r="K312" s="128">
        <f>SUM(K313+K324+K328+K332+K336+K339+K342)</f>
        <v>0</v>
      </c>
      <c r="L312" s="129">
        <f>SUM(L313+L324+L328+L332+L336+L339+L342)</f>
        <v>0</v>
      </c>
      <c r="M312" s="3"/>
      <c r="N312" s="3"/>
      <c r="O312" s="3"/>
      <c r="P312" s="3"/>
      <c r="Q312" s="3"/>
    </row>
    <row r="313" spans="1:17" ht="26.25" customHeight="1">
      <c r="A313" s="31">
        <v>3</v>
      </c>
      <c r="B313" s="31">
        <v>3</v>
      </c>
      <c r="C313" s="30">
        <v>1</v>
      </c>
      <c r="D313" s="47">
        <v>1</v>
      </c>
      <c r="E313" s="47"/>
      <c r="F313" s="40"/>
      <c r="G313" s="310" t="s">
        <v>314</v>
      </c>
      <c r="H313" s="329" t="s">
        <v>510</v>
      </c>
      <c r="I313" s="127">
        <f>I314</f>
        <v>0</v>
      </c>
      <c r="J313" s="157">
        <f>J314</f>
        <v>0</v>
      </c>
      <c r="K313" s="128">
        <f>K314</f>
        <v>0</v>
      </c>
      <c r="L313" s="129">
        <f>L314</f>
        <v>0</v>
      </c>
      <c r="M313" s="3"/>
      <c r="N313" s="3"/>
      <c r="O313" s="3"/>
      <c r="P313" s="3"/>
      <c r="Q313" s="3"/>
    </row>
    <row r="314" spans="1:17" ht="27.75" customHeight="1">
      <c r="A314" s="31">
        <v>3</v>
      </c>
      <c r="B314" s="31">
        <v>3</v>
      </c>
      <c r="C314" s="30">
        <v>1</v>
      </c>
      <c r="D314" s="47">
        <v>1</v>
      </c>
      <c r="E314" s="47">
        <v>1</v>
      </c>
      <c r="F314" s="40"/>
      <c r="G314" s="310" t="s">
        <v>314</v>
      </c>
      <c r="H314" s="324" t="s">
        <v>511</v>
      </c>
      <c r="I314" s="127">
        <f>SUM(I315:I317)</f>
        <v>0</v>
      </c>
      <c r="J314" s="157">
        <f>SUM(J315:J317)</f>
        <v>0</v>
      </c>
      <c r="K314" s="128">
        <f>SUM(K315:K317)</f>
        <v>0</v>
      </c>
      <c r="L314" s="129">
        <f>SUM(L315:L317)</f>
        <v>0</v>
      </c>
      <c r="M314" s="3"/>
      <c r="N314" s="3"/>
      <c r="O314" s="3"/>
      <c r="P314" s="3"/>
      <c r="Q314" s="3"/>
    </row>
    <row r="315" spans="1:17" ht="22.5" customHeight="1">
      <c r="A315" s="31">
        <v>3</v>
      </c>
      <c r="B315" s="31">
        <v>3</v>
      </c>
      <c r="C315" s="30">
        <v>1</v>
      </c>
      <c r="D315" s="47">
        <v>1</v>
      </c>
      <c r="E315" s="47">
        <v>1</v>
      </c>
      <c r="F315" s="40">
        <v>1</v>
      </c>
      <c r="G315" s="58" t="s">
        <v>13</v>
      </c>
      <c r="H315" s="329" t="s">
        <v>512</v>
      </c>
      <c r="I315" s="117"/>
      <c r="J315" s="117"/>
      <c r="K315" s="117"/>
      <c r="L315" s="117"/>
      <c r="M315" s="3"/>
      <c r="N315" s="3"/>
      <c r="O315" s="3"/>
      <c r="P315" s="3"/>
      <c r="Q315" s="3"/>
    </row>
    <row r="316" spans="1:17" ht="14.25" customHeight="1">
      <c r="A316" s="309">
        <v>3</v>
      </c>
      <c r="B316" s="309">
        <v>3</v>
      </c>
      <c r="C316" s="265">
        <v>1</v>
      </c>
      <c r="D316" s="263">
        <v>1</v>
      </c>
      <c r="E316" s="263">
        <v>1</v>
      </c>
      <c r="F316" s="264">
        <v>2</v>
      </c>
      <c r="G316" s="301" t="s">
        <v>83</v>
      </c>
      <c r="H316" s="324">
        <v>256</v>
      </c>
      <c r="I316" s="117"/>
      <c r="J316" s="117"/>
      <c r="K316" s="117"/>
      <c r="L316" s="117"/>
      <c r="M316" s="3"/>
      <c r="N316" s="3"/>
      <c r="O316" s="3"/>
      <c r="P316" s="3"/>
      <c r="Q316" s="3"/>
    </row>
    <row r="317" spans="1:17" ht="14.25" customHeight="1">
      <c r="A317" s="309">
        <v>3</v>
      </c>
      <c r="B317" s="265">
        <v>3</v>
      </c>
      <c r="C317" s="305">
        <v>1</v>
      </c>
      <c r="D317" s="263">
        <v>1</v>
      </c>
      <c r="E317" s="263">
        <v>1</v>
      </c>
      <c r="F317" s="264">
        <v>3</v>
      </c>
      <c r="G317" s="301" t="s">
        <v>126</v>
      </c>
      <c r="H317" s="329">
        <v>257</v>
      </c>
      <c r="I317" s="117"/>
      <c r="J317" s="117"/>
      <c r="K317" s="117"/>
      <c r="L317" s="117"/>
      <c r="M317" s="3"/>
      <c r="N317" s="3"/>
      <c r="O317" s="3"/>
      <c r="P317" s="3"/>
      <c r="Q317" s="3"/>
    </row>
    <row r="318" spans="1:17" ht="14.25" customHeight="1">
      <c r="A318" s="41">
        <v>3</v>
      </c>
      <c r="B318" s="41">
        <v>3</v>
      </c>
      <c r="C318" s="45">
        <v>1</v>
      </c>
      <c r="D318" s="52">
        <v>1</v>
      </c>
      <c r="E318" s="52">
        <v>2</v>
      </c>
      <c r="F318" s="69"/>
      <c r="G318" s="62" t="s">
        <v>297</v>
      </c>
      <c r="H318" s="330">
        <v>267</v>
      </c>
      <c r="I318" s="117"/>
      <c r="J318" s="268"/>
      <c r="K318" s="268"/>
      <c r="L318" s="117"/>
      <c r="M318" s="3"/>
      <c r="N318" s="3"/>
      <c r="O318" s="3"/>
      <c r="P318" s="3"/>
      <c r="Q318" s="3"/>
    </row>
    <row r="319" spans="1:17" ht="14.25" customHeight="1">
      <c r="A319" s="41">
        <v>3</v>
      </c>
      <c r="B319" s="41">
        <v>3</v>
      </c>
      <c r="C319" s="45">
        <v>1</v>
      </c>
      <c r="D319" s="52">
        <v>1</v>
      </c>
      <c r="E319" s="52">
        <v>2</v>
      </c>
      <c r="F319" s="69">
        <v>1</v>
      </c>
      <c r="G319" s="62" t="s">
        <v>274</v>
      </c>
      <c r="H319" s="330">
        <v>268</v>
      </c>
      <c r="I319" s="117"/>
      <c r="J319" s="268"/>
      <c r="K319" s="268"/>
      <c r="L319" s="117"/>
      <c r="M319" s="3"/>
      <c r="N319" s="3"/>
      <c r="O319" s="3"/>
      <c r="P319" s="3"/>
      <c r="Q319" s="3"/>
    </row>
    <row r="320" spans="1:17" ht="14.25" customHeight="1">
      <c r="A320" s="41">
        <v>3</v>
      </c>
      <c r="B320" s="41">
        <v>3</v>
      </c>
      <c r="C320" s="45">
        <v>1</v>
      </c>
      <c r="D320" s="52">
        <v>1</v>
      </c>
      <c r="E320" s="52">
        <v>2</v>
      </c>
      <c r="F320" s="69">
        <v>2</v>
      </c>
      <c r="G320" s="62" t="s">
        <v>275</v>
      </c>
      <c r="H320" s="330">
        <v>269</v>
      </c>
      <c r="I320" s="117"/>
      <c r="J320" s="268"/>
      <c r="K320" s="268"/>
      <c r="L320" s="117"/>
      <c r="M320" s="3"/>
      <c r="N320" s="3"/>
      <c r="O320" s="3"/>
      <c r="P320" s="3"/>
      <c r="Q320" s="3"/>
    </row>
    <row r="321" spans="1:17" ht="14.25" customHeight="1">
      <c r="A321" s="41">
        <v>3</v>
      </c>
      <c r="B321" s="41">
        <v>3</v>
      </c>
      <c r="C321" s="45">
        <v>1</v>
      </c>
      <c r="D321" s="52">
        <v>1</v>
      </c>
      <c r="E321" s="52">
        <v>3</v>
      </c>
      <c r="F321" s="69"/>
      <c r="G321" s="62" t="s">
        <v>278</v>
      </c>
      <c r="H321" s="330">
        <v>270</v>
      </c>
      <c r="I321" s="117"/>
      <c r="J321" s="268"/>
      <c r="K321" s="268"/>
      <c r="L321" s="117"/>
      <c r="M321" s="3"/>
      <c r="N321" s="3"/>
      <c r="O321" s="3"/>
      <c r="P321" s="3"/>
      <c r="Q321" s="3"/>
    </row>
    <row r="322" spans="1:17" ht="14.25" customHeight="1">
      <c r="A322" s="41">
        <v>3</v>
      </c>
      <c r="B322" s="41">
        <v>3</v>
      </c>
      <c r="C322" s="45">
        <v>1</v>
      </c>
      <c r="D322" s="52">
        <v>1</v>
      </c>
      <c r="E322" s="52">
        <v>3</v>
      </c>
      <c r="F322" s="69">
        <v>1</v>
      </c>
      <c r="G322" s="62" t="s">
        <v>315</v>
      </c>
      <c r="H322" s="330">
        <v>271</v>
      </c>
      <c r="I322" s="117"/>
      <c r="J322" s="268"/>
      <c r="K322" s="268"/>
      <c r="L322" s="117"/>
      <c r="M322" s="3"/>
      <c r="N322" s="3"/>
      <c r="O322" s="3"/>
      <c r="P322" s="3"/>
      <c r="Q322" s="3"/>
    </row>
    <row r="323" spans="1:17" ht="14.25" customHeight="1">
      <c r="A323" s="41">
        <v>3</v>
      </c>
      <c r="B323" s="41">
        <v>3</v>
      </c>
      <c r="C323" s="45">
        <v>1</v>
      </c>
      <c r="D323" s="52">
        <v>1</v>
      </c>
      <c r="E323" s="52">
        <v>3</v>
      </c>
      <c r="F323" s="69">
        <v>2</v>
      </c>
      <c r="G323" s="62" t="s">
        <v>298</v>
      </c>
      <c r="H323" s="330">
        <v>272</v>
      </c>
      <c r="I323" s="117"/>
      <c r="J323" s="268"/>
      <c r="K323" s="268"/>
      <c r="L323" s="117"/>
      <c r="M323" s="3"/>
      <c r="N323" s="3"/>
      <c r="O323" s="3"/>
      <c r="P323" s="3"/>
      <c r="Q323" s="3"/>
    </row>
    <row r="324" spans="1:17" ht="26.4">
      <c r="A324" s="64">
        <v>3</v>
      </c>
      <c r="B324" s="46">
        <v>3</v>
      </c>
      <c r="C324" s="30">
        <v>1</v>
      </c>
      <c r="D324" s="47">
        <v>2</v>
      </c>
      <c r="E324" s="47"/>
      <c r="F324" s="40"/>
      <c r="G324" s="58" t="s">
        <v>316</v>
      </c>
      <c r="H324" s="324" t="s">
        <v>513</v>
      </c>
      <c r="I324" s="127">
        <f>I325</f>
        <v>0</v>
      </c>
      <c r="J324" s="157">
        <f>J325</f>
        <v>0</v>
      </c>
      <c r="K324" s="128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24.75" customHeight="1">
      <c r="A325" s="64">
        <v>3</v>
      </c>
      <c r="B325" s="64">
        <v>3</v>
      </c>
      <c r="C325" s="46">
        <v>1</v>
      </c>
      <c r="D325" s="53">
        <v>2</v>
      </c>
      <c r="E325" s="53">
        <v>1</v>
      </c>
      <c r="F325" s="33"/>
      <c r="G325" s="63" t="s">
        <v>317</v>
      </c>
      <c r="H325" s="329" t="s">
        <v>514</v>
      </c>
      <c r="I325" s="123">
        <f>SUM(I326:I327)</f>
        <v>0</v>
      </c>
      <c r="J325" s="158">
        <f>SUM(J326:J327)</f>
        <v>0</v>
      </c>
      <c r="K325" s="124">
        <f>SUM(K326:K327)</f>
        <v>0</v>
      </c>
      <c r="L325" s="125">
        <f>SUM(L326:L327)</f>
        <v>0</v>
      </c>
      <c r="M325" s="3"/>
      <c r="N325" s="3"/>
      <c r="O325" s="3"/>
      <c r="P325" s="3"/>
      <c r="Q325" s="3"/>
    </row>
    <row r="326" spans="1:17" ht="27" customHeight="1">
      <c r="A326" s="31">
        <v>3</v>
      </c>
      <c r="B326" s="31">
        <v>3</v>
      </c>
      <c r="C326" s="30">
        <v>1</v>
      </c>
      <c r="D326" s="47">
        <v>2</v>
      </c>
      <c r="E326" s="47">
        <v>1</v>
      </c>
      <c r="F326" s="40">
        <v>1</v>
      </c>
      <c r="G326" s="58" t="s">
        <v>318</v>
      </c>
      <c r="H326" s="324" t="s">
        <v>515</v>
      </c>
      <c r="I326" s="117"/>
      <c r="J326" s="117"/>
      <c r="K326" s="117"/>
      <c r="L326" s="117"/>
      <c r="M326" s="3"/>
      <c r="N326" s="3"/>
      <c r="O326" s="3"/>
      <c r="P326" s="3"/>
      <c r="Q326" s="3"/>
    </row>
    <row r="327" spans="1:17" ht="24" customHeight="1">
      <c r="A327" s="34">
        <v>3</v>
      </c>
      <c r="B327" s="74">
        <v>3</v>
      </c>
      <c r="C327" s="65">
        <v>1</v>
      </c>
      <c r="D327" s="66">
        <v>2</v>
      </c>
      <c r="E327" s="66">
        <v>1</v>
      </c>
      <c r="F327" s="71">
        <v>2</v>
      </c>
      <c r="G327" s="67" t="s">
        <v>319</v>
      </c>
      <c r="H327" s="329" t="s">
        <v>516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24" customHeight="1">
      <c r="A328" s="30">
        <v>3</v>
      </c>
      <c r="B328" s="58">
        <v>3</v>
      </c>
      <c r="C328" s="30">
        <v>1</v>
      </c>
      <c r="D328" s="47">
        <v>3</v>
      </c>
      <c r="E328" s="47"/>
      <c r="F328" s="40"/>
      <c r="G328" s="58" t="s">
        <v>320</v>
      </c>
      <c r="H328" s="324" t="s">
        <v>517</v>
      </c>
      <c r="I328" s="127">
        <f>I329</f>
        <v>0</v>
      </c>
      <c r="J328" s="157">
        <f>J329</f>
        <v>0</v>
      </c>
      <c r="K328" s="128">
        <f>K329</f>
        <v>0</v>
      </c>
      <c r="L328" s="129">
        <f>L329</f>
        <v>0</v>
      </c>
      <c r="M328" s="3"/>
      <c r="N328" s="3"/>
      <c r="O328" s="3"/>
      <c r="P328" s="3"/>
      <c r="Q328" s="3"/>
    </row>
    <row r="329" spans="1:17" ht="19.5" customHeight="1">
      <c r="A329" s="30">
        <v>3</v>
      </c>
      <c r="B329" s="67">
        <v>3</v>
      </c>
      <c r="C329" s="65">
        <v>1</v>
      </c>
      <c r="D329" s="66">
        <v>3</v>
      </c>
      <c r="E329" s="66">
        <v>1</v>
      </c>
      <c r="F329" s="71"/>
      <c r="G329" s="58" t="s">
        <v>320</v>
      </c>
      <c r="H329" s="329" t="s">
        <v>518</v>
      </c>
      <c r="I329" s="129">
        <f>I330+I331</f>
        <v>0</v>
      </c>
      <c r="J329" s="129">
        <f>J330+J331</f>
        <v>0</v>
      </c>
      <c r="K329" s="129">
        <f>K330+K331</f>
        <v>0</v>
      </c>
      <c r="L329" s="129">
        <f>L330+L331</f>
        <v>0</v>
      </c>
      <c r="M329" s="3"/>
      <c r="N329" s="3"/>
      <c r="O329" s="3"/>
      <c r="P329" s="3"/>
      <c r="Q329" s="3"/>
    </row>
    <row r="330" spans="1:17" ht="29.25" customHeight="1">
      <c r="A330" s="30">
        <v>3</v>
      </c>
      <c r="B330" s="58">
        <v>3</v>
      </c>
      <c r="C330" s="30">
        <v>1</v>
      </c>
      <c r="D330" s="47">
        <v>3</v>
      </c>
      <c r="E330" s="47">
        <v>1</v>
      </c>
      <c r="F330" s="40">
        <v>1</v>
      </c>
      <c r="G330" s="58" t="s">
        <v>321</v>
      </c>
      <c r="H330" s="324" t="s">
        <v>519</v>
      </c>
      <c r="I330" s="132"/>
      <c r="J330" s="132"/>
      <c r="K330" s="132"/>
      <c r="L330" s="137"/>
      <c r="M330" s="3"/>
      <c r="N330" s="3"/>
      <c r="O330" s="3"/>
      <c r="P330" s="3"/>
      <c r="Q330" s="3"/>
    </row>
    <row r="331" spans="1:17" ht="26.25" customHeight="1">
      <c r="A331" s="30">
        <v>3</v>
      </c>
      <c r="B331" s="58">
        <v>3</v>
      </c>
      <c r="C331" s="30">
        <v>1</v>
      </c>
      <c r="D331" s="47">
        <v>3</v>
      </c>
      <c r="E331" s="47">
        <v>1</v>
      </c>
      <c r="F331" s="40">
        <v>2</v>
      </c>
      <c r="G331" s="58" t="s">
        <v>322</v>
      </c>
      <c r="H331" s="329" t="s">
        <v>520</v>
      </c>
      <c r="I331" s="117"/>
      <c r="J331" s="117"/>
      <c r="K331" s="117"/>
      <c r="L331" s="117"/>
      <c r="M331" s="3"/>
      <c r="N331" s="3"/>
      <c r="O331" s="3"/>
      <c r="P331" s="3"/>
      <c r="Q331" s="3"/>
    </row>
    <row r="332" spans="1:17" ht="20.399999999999999">
      <c r="A332" s="30">
        <v>3</v>
      </c>
      <c r="B332" s="58">
        <v>3</v>
      </c>
      <c r="C332" s="30">
        <v>1</v>
      </c>
      <c r="D332" s="47">
        <v>4</v>
      </c>
      <c r="E332" s="47"/>
      <c r="F332" s="40"/>
      <c r="G332" s="58" t="s">
        <v>323</v>
      </c>
      <c r="H332" s="324" t="s">
        <v>521</v>
      </c>
      <c r="I332" s="127">
        <f>I333</f>
        <v>0</v>
      </c>
      <c r="J332" s="157">
        <f>J333</f>
        <v>0</v>
      </c>
      <c r="K332" s="128">
        <f>K333</f>
        <v>0</v>
      </c>
      <c r="L332" s="129">
        <f>L333</f>
        <v>0</v>
      </c>
      <c r="M332" s="3"/>
      <c r="N332" s="3"/>
      <c r="O332" s="3"/>
      <c r="P332" s="3"/>
      <c r="Q332" s="3"/>
    </row>
    <row r="333" spans="1:17" ht="25.5" customHeight="1">
      <c r="A333" s="31">
        <v>3</v>
      </c>
      <c r="B333" s="30">
        <v>3</v>
      </c>
      <c r="C333" s="47">
        <v>1</v>
      </c>
      <c r="D333" s="47">
        <v>4</v>
      </c>
      <c r="E333" s="47">
        <v>1</v>
      </c>
      <c r="F333" s="40"/>
      <c r="G333" s="58" t="s">
        <v>323</v>
      </c>
      <c r="H333" s="329" t="s">
        <v>522</v>
      </c>
      <c r="I333" s="127">
        <f>SUM(I334:I335)</f>
        <v>0</v>
      </c>
      <c r="J333" s="127">
        <f>SUM(J334:J335)</f>
        <v>0</v>
      </c>
      <c r="K333" s="127">
        <f>SUM(K334:K335)</f>
        <v>0</v>
      </c>
      <c r="L333" s="127">
        <f>SUM(L334:L335)</f>
        <v>0</v>
      </c>
      <c r="M333" s="3"/>
      <c r="N333" s="3"/>
      <c r="O333" s="3"/>
      <c r="P333" s="3"/>
      <c r="Q333" s="3"/>
    </row>
    <row r="334" spans="1:17" ht="20.399999999999999">
      <c r="A334" s="31">
        <v>3</v>
      </c>
      <c r="B334" s="30">
        <v>3</v>
      </c>
      <c r="C334" s="47">
        <v>1</v>
      </c>
      <c r="D334" s="47">
        <v>4</v>
      </c>
      <c r="E334" s="47">
        <v>1</v>
      </c>
      <c r="F334" s="40">
        <v>1</v>
      </c>
      <c r="G334" s="58" t="s">
        <v>324</v>
      </c>
      <c r="H334" s="324" t="s">
        <v>523</v>
      </c>
      <c r="I334" s="116"/>
      <c r="J334" s="117"/>
      <c r="K334" s="117"/>
      <c r="L334" s="116"/>
      <c r="M334" s="3"/>
      <c r="N334" s="3"/>
      <c r="O334" s="3"/>
      <c r="P334" s="3"/>
      <c r="Q334" s="3"/>
    </row>
    <row r="335" spans="1:17" ht="29.25" customHeight="1">
      <c r="A335" s="42">
        <v>3</v>
      </c>
      <c r="B335" s="48">
        <v>3</v>
      </c>
      <c r="C335" s="48">
        <v>1</v>
      </c>
      <c r="D335" s="48">
        <v>4</v>
      </c>
      <c r="E335" s="48">
        <v>1</v>
      </c>
      <c r="F335" s="36">
        <v>2</v>
      </c>
      <c r="G335" s="48" t="s">
        <v>325</v>
      </c>
      <c r="H335" s="329" t="s">
        <v>524</v>
      </c>
      <c r="I335" s="117"/>
      <c r="J335" s="132"/>
      <c r="K335" s="132"/>
      <c r="L335" s="137"/>
      <c r="M335" s="3"/>
      <c r="N335" s="3"/>
      <c r="O335" s="3"/>
      <c r="P335" s="3"/>
      <c r="Q335" s="3"/>
    </row>
    <row r="336" spans="1:17" ht="27" customHeight="1">
      <c r="A336" s="30">
        <v>3</v>
      </c>
      <c r="B336" s="47">
        <v>3</v>
      </c>
      <c r="C336" s="47">
        <v>1</v>
      </c>
      <c r="D336" s="47">
        <v>5</v>
      </c>
      <c r="E336" s="47"/>
      <c r="F336" s="40"/>
      <c r="G336" s="58" t="s">
        <v>326</v>
      </c>
      <c r="H336" s="324" t="s">
        <v>525</v>
      </c>
      <c r="I336" s="125">
        <f t="shared" ref="I336:L337" si="27">I337</f>
        <v>0</v>
      </c>
      <c r="J336" s="157">
        <f t="shared" si="27"/>
        <v>0</v>
      </c>
      <c r="K336" s="129">
        <f t="shared" si="27"/>
        <v>0</v>
      </c>
      <c r="L336" s="129">
        <f t="shared" si="27"/>
        <v>0</v>
      </c>
      <c r="M336" s="3"/>
      <c r="N336" s="3"/>
      <c r="O336" s="3"/>
      <c r="P336" s="3"/>
      <c r="Q336" s="3"/>
    </row>
    <row r="337" spans="1:17" ht="27" customHeight="1">
      <c r="A337" s="46">
        <v>3</v>
      </c>
      <c r="B337" s="66">
        <v>3</v>
      </c>
      <c r="C337" s="66">
        <v>1</v>
      </c>
      <c r="D337" s="66">
        <v>5</v>
      </c>
      <c r="E337" s="66">
        <v>1</v>
      </c>
      <c r="F337" s="71"/>
      <c r="G337" s="58" t="s">
        <v>326</v>
      </c>
      <c r="H337" s="329" t="s">
        <v>526</v>
      </c>
      <c r="I337" s="129">
        <f t="shared" si="27"/>
        <v>0</v>
      </c>
      <c r="J337" s="158">
        <f t="shared" si="27"/>
        <v>0</v>
      </c>
      <c r="K337" s="125">
        <f t="shared" si="27"/>
        <v>0</v>
      </c>
      <c r="L337" s="125">
        <f t="shared" si="27"/>
        <v>0</v>
      </c>
      <c r="M337" s="3"/>
      <c r="N337" s="3"/>
      <c r="O337" s="3"/>
      <c r="P337" s="3"/>
      <c r="Q337" s="3"/>
    </row>
    <row r="338" spans="1:17" ht="25.5" customHeight="1">
      <c r="A338" s="30">
        <v>3</v>
      </c>
      <c r="B338" s="47">
        <v>3</v>
      </c>
      <c r="C338" s="47">
        <v>1</v>
      </c>
      <c r="D338" s="47">
        <v>5</v>
      </c>
      <c r="E338" s="47">
        <v>1</v>
      </c>
      <c r="F338" s="40">
        <v>1</v>
      </c>
      <c r="G338" s="58" t="s">
        <v>326</v>
      </c>
      <c r="H338" s="324" t="s">
        <v>527</v>
      </c>
      <c r="I338" s="117"/>
      <c r="J338" s="132"/>
      <c r="K338" s="132"/>
      <c r="L338" s="137"/>
      <c r="M338" s="3"/>
      <c r="N338" s="3"/>
      <c r="O338" s="3"/>
      <c r="P338" s="3"/>
      <c r="Q338" s="3"/>
    </row>
    <row r="339" spans="1:17" ht="18.75" customHeight="1">
      <c r="A339" s="30">
        <v>3</v>
      </c>
      <c r="B339" s="47">
        <v>3</v>
      </c>
      <c r="C339" s="47">
        <v>1</v>
      </c>
      <c r="D339" s="47">
        <v>6</v>
      </c>
      <c r="E339" s="47"/>
      <c r="F339" s="40"/>
      <c r="G339" s="58" t="s">
        <v>128</v>
      </c>
      <c r="H339" s="329" t="s">
        <v>528</v>
      </c>
      <c r="I339" s="129">
        <f t="shared" ref="I339:L340" si="28">I340</f>
        <v>0</v>
      </c>
      <c r="J339" s="157">
        <f t="shared" si="28"/>
        <v>0</v>
      </c>
      <c r="K339" s="129">
        <f t="shared" si="28"/>
        <v>0</v>
      </c>
      <c r="L339" s="129">
        <f t="shared" si="28"/>
        <v>0</v>
      </c>
      <c r="M339" s="3"/>
      <c r="N339" s="3"/>
      <c r="O339" s="3"/>
      <c r="P339" s="3"/>
      <c r="Q339" s="3"/>
    </row>
    <row r="340" spans="1:17" ht="19.5" customHeight="1">
      <c r="A340" s="30">
        <v>3</v>
      </c>
      <c r="B340" s="47">
        <v>3</v>
      </c>
      <c r="C340" s="47">
        <v>1</v>
      </c>
      <c r="D340" s="47">
        <v>6</v>
      </c>
      <c r="E340" s="47">
        <v>1</v>
      </c>
      <c r="F340" s="40"/>
      <c r="G340" s="58" t="s">
        <v>128</v>
      </c>
      <c r="H340" s="324" t="s">
        <v>529</v>
      </c>
      <c r="I340" s="127">
        <f t="shared" si="28"/>
        <v>0</v>
      </c>
      <c r="J340" s="157">
        <f t="shared" si="28"/>
        <v>0</v>
      </c>
      <c r="K340" s="129">
        <f t="shared" si="28"/>
        <v>0</v>
      </c>
      <c r="L340" s="129">
        <f t="shared" si="28"/>
        <v>0</v>
      </c>
      <c r="M340" s="3"/>
      <c r="N340" s="3"/>
      <c r="O340" s="3"/>
      <c r="P340" s="3"/>
      <c r="Q340" s="3"/>
    </row>
    <row r="341" spans="1:17" ht="24" customHeight="1">
      <c r="A341" s="30">
        <v>3</v>
      </c>
      <c r="B341" s="47">
        <v>3</v>
      </c>
      <c r="C341" s="47">
        <v>1</v>
      </c>
      <c r="D341" s="47">
        <v>6</v>
      </c>
      <c r="E341" s="47">
        <v>1</v>
      </c>
      <c r="F341" s="40">
        <v>1</v>
      </c>
      <c r="G341" s="58" t="s">
        <v>128</v>
      </c>
      <c r="H341" s="329" t="s">
        <v>530</v>
      </c>
      <c r="I341" s="132"/>
      <c r="J341" s="132"/>
      <c r="K341" s="132"/>
      <c r="L341" s="137"/>
      <c r="M341" s="3"/>
      <c r="N341" s="3"/>
      <c r="O341" s="3"/>
      <c r="P341" s="3"/>
      <c r="Q341" s="3"/>
    </row>
    <row r="342" spans="1:17" ht="25.5" customHeight="1">
      <c r="A342" s="30">
        <v>3</v>
      </c>
      <c r="B342" s="47">
        <v>3</v>
      </c>
      <c r="C342" s="47">
        <v>1</v>
      </c>
      <c r="D342" s="47">
        <v>7</v>
      </c>
      <c r="E342" s="47"/>
      <c r="F342" s="40"/>
      <c r="G342" s="58" t="s">
        <v>327</v>
      </c>
      <c r="H342" s="324" t="s">
        <v>531</v>
      </c>
      <c r="I342" s="127">
        <f>I343</f>
        <v>0</v>
      </c>
      <c r="J342" s="157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25.5" customHeight="1">
      <c r="A343" s="30">
        <v>3</v>
      </c>
      <c r="B343" s="47">
        <v>3</v>
      </c>
      <c r="C343" s="47">
        <v>1</v>
      </c>
      <c r="D343" s="47">
        <v>7</v>
      </c>
      <c r="E343" s="47">
        <v>1</v>
      </c>
      <c r="F343" s="40"/>
      <c r="G343" s="58" t="s">
        <v>327</v>
      </c>
      <c r="H343" s="329" t="s">
        <v>532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9.25" customHeight="1">
      <c r="A344" s="30">
        <v>3</v>
      </c>
      <c r="B344" s="47">
        <v>3</v>
      </c>
      <c r="C344" s="47">
        <v>1</v>
      </c>
      <c r="D344" s="47">
        <v>7</v>
      </c>
      <c r="E344" s="47">
        <v>1</v>
      </c>
      <c r="F344" s="40">
        <v>1</v>
      </c>
      <c r="G344" s="224" t="s">
        <v>328</v>
      </c>
      <c r="H344" s="324" t="s">
        <v>533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0">
        <v>3</v>
      </c>
      <c r="B345" s="47">
        <v>3</v>
      </c>
      <c r="C345" s="47">
        <v>1</v>
      </c>
      <c r="D345" s="47">
        <v>7</v>
      </c>
      <c r="E345" s="47">
        <v>1</v>
      </c>
      <c r="F345" s="40">
        <v>2</v>
      </c>
      <c r="G345" s="224" t="s">
        <v>329</v>
      </c>
      <c r="H345" s="329" t="s">
        <v>534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 ht="38.25" customHeight="1">
      <c r="A346" s="30">
        <v>3</v>
      </c>
      <c r="B346" s="47">
        <v>3</v>
      </c>
      <c r="C346" s="47">
        <v>2</v>
      </c>
      <c r="D346" s="47"/>
      <c r="E346" s="47"/>
      <c r="F346" s="40"/>
      <c r="G346" s="224" t="s">
        <v>330</v>
      </c>
      <c r="H346" s="324" t="s">
        <v>535</v>
      </c>
      <c r="I346" s="127">
        <f>SUM(I347+I358+I362+I367+I371+I374+I377)</f>
        <v>0</v>
      </c>
      <c r="J346" s="157">
        <f>SUM(J347+J358+J362+J367+J371+J374+J377)</f>
        <v>0</v>
      </c>
      <c r="K346" s="129">
        <f>SUM(K347+K358+K362+K367+K371+K374+K377)</f>
        <v>0</v>
      </c>
      <c r="L346" s="129">
        <f>SUM(L347+L358+L362+L367+L371+L374+L377)</f>
        <v>0</v>
      </c>
      <c r="M346" s="3"/>
      <c r="N346" s="3"/>
      <c r="O346" s="3"/>
      <c r="P346" s="3"/>
      <c r="Q346" s="3"/>
    </row>
    <row r="347" spans="1:17" ht="27" customHeight="1">
      <c r="A347" s="30">
        <v>3</v>
      </c>
      <c r="B347" s="47">
        <v>3</v>
      </c>
      <c r="C347" s="47">
        <v>2</v>
      </c>
      <c r="D347" s="47">
        <v>1</v>
      </c>
      <c r="E347" s="47"/>
      <c r="F347" s="40"/>
      <c r="G347" s="58" t="s">
        <v>331</v>
      </c>
      <c r="H347" s="329" t="s">
        <v>536</v>
      </c>
      <c r="I347" s="127">
        <f>I348</f>
        <v>0</v>
      </c>
      <c r="J347" s="157">
        <f>J348</f>
        <v>0</v>
      </c>
      <c r="K347" s="129">
        <f>K348</f>
        <v>0</v>
      </c>
      <c r="L347" s="129">
        <f>L348</f>
        <v>0</v>
      </c>
      <c r="M347" s="3"/>
      <c r="N347" s="3"/>
      <c r="O347" s="3"/>
      <c r="P347" s="3"/>
      <c r="Q347" s="3"/>
    </row>
    <row r="348" spans="1:17" ht="26.4">
      <c r="A348" s="31">
        <v>3</v>
      </c>
      <c r="B348" s="30">
        <v>3</v>
      </c>
      <c r="C348" s="47">
        <v>2</v>
      </c>
      <c r="D348" s="58">
        <v>1</v>
      </c>
      <c r="E348" s="30">
        <v>1</v>
      </c>
      <c r="F348" s="40"/>
      <c r="G348" s="58" t="s">
        <v>331</v>
      </c>
      <c r="H348" s="324" t="s">
        <v>537</v>
      </c>
      <c r="I348" s="127">
        <f>SUM(I349:I351)</f>
        <v>0</v>
      </c>
      <c r="J348" s="157">
        <f>SUM(J349:J351)</f>
        <v>0</v>
      </c>
      <c r="K348" s="129">
        <f>SUM(K349:K351)</f>
        <v>0</v>
      </c>
      <c r="L348" s="129">
        <f>SUM(L349:L351)</f>
        <v>0</v>
      </c>
      <c r="M348" s="3"/>
      <c r="N348" s="3"/>
      <c r="O348" s="3"/>
      <c r="P348" s="3"/>
      <c r="Q348" s="3"/>
    </row>
    <row r="349" spans="1:17" ht="22.5" customHeight="1">
      <c r="A349" s="31">
        <v>3</v>
      </c>
      <c r="B349" s="30">
        <v>3</v>
      </c>
      <c r="C349" s="47">
        <v>2</v>
      </c>
      <c r="D349" s="58">
        <v>1</v>
      </c>
      <c r="E349" s="30">
        <v>1</v>
      </c>
      <c r="F349" s="40">
        <v>1</v>
      </c>
      <c r="G349" s="58" t="s">
        <v>13</v>
      </c>
      <c r="H349" s="329" t="s">
        <v>538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 ht="26.25" customHeight="1">
      <c r="A350" s="304">
        <v>3</v>
      </c>
      <c r="B350" s="305">
        <v>3</v>
      </c>
      <c r="C350" s="306">
        <v>2</v>
      </c>
      <c r="D350" s="311">
        <v>1</v>
      </c>
      <c r="E350" s="305">
        <v>1</v>
      </c>
      <c r="F350" s="307">
        <v>2</v>
      </c>
      <c r="G350" s="311" t="s">
        <v>83</v>
      </c>
      <c r="H350" s="324" t="s">
        <v>539</v>
      </c>
      <c r="I350" s="117"/>
      <c r="J350" s="117"/>
      <c r="K350" s="117"/>
      <c r="L350" s="117"/>
      <c r="M350" s="3"/>
      <c r="N350" s="3"/>
      <c r="O350" s="3"/>
      <c r="P350" s="3"/>
      <c r="Q350" s="3"/>
    </row>
    <row r="351" spans="1:17" ht="20.399999999999999">
      <c r="A351" s="309">
        <v>3</v>
      </c>
      <c r="B351" s="309">
        <v>3</v>
      </c>
      <c r="C351" s="265">
        <v>2</v>
      </c>
      <c r="D351" s="301">
        <v>1</v>
      </c>
      <c r="E351" s="265">
        <v>1</v>
      </c>
      <c r="F351" s="264">
        <v>3</v>
      </c>
      <c r="G351" s="301" t="s">
        <v>126</v>
      </c>
      <c r="H351" s="329" t="s">
        <v>540</v>
      </c>
      <c r="I351" s="117"/>
      <c r="J351" s="117"/>
      <c r="K351" s="117"/>
      <c r="L351" s="117"/>
      <c r="M351" s="3"/>
      <c r="N351" s="3"/>
      <c r="O351" s="3"/>
      <c r="P351" s="3"/>
      <c r="Q351" s="3"/>
    </row>
    <row r="352" spans="1:17">
      <c r="A352" s="41">
        <v>3</v>
      </c>
      <c r="B352" s="45">
        <v>3</v>
      </c>
      <c r="C352" s="52">
        <v>2</v>
      </c>
      <c r="D352" s="62">
        <v>1</v>
      </c>
      <c r="E352" s="45">
        <v>2</v>
      </c>
      <c r="F352" s="69"/>
      <c r="G352" s="278" t="s">
        <v>297</v>
      </c>
      <c r="H352" s="330">
        <v>301</v>
      </c>
      <c r="I352" s="121"/>
      <c r="J352" s="312"/>
      <c r="K352" s="121"/>
      <c r="L352" s="121"/>
      <c r="M352" s="3"/>
      <c r="N352" s="3"/>
      <c r="O352" s="3"/>
      <c r="P352" s="3"/>
      <c r="Q352" s="3"/>
    </row>
    <row r="353" spans="1:17">
      <c r="A353" s="41">
        <v>3</v>
      </c>
      <c r="B353" s="45">
        <v>3</v>
      </c>
      <c r="C353" s="52">
        <v>2</v>
      </c>
      <c r="D353" s="62">
        <v>1</v>
      </c>
      <c r="E353" s="45">
        <v>2</v>
      </c>
      <c r="F353" s="69">
        <v>1</v>
      </c>
      <c r="G353" s="278" t="s">
        <v>274</v>
      </c>
      <c r="H353" s="330">
        <v>302</v>
      </c>
      <c r="I353" s="121"/>
      <c r="J353" s="312"/>
      <c r="K353" s="121"/>
      <c r="L353" s="121"/>
      <c r="M353" s="3"/>
      <c r="N353" s="3"/>
      <c r="O353" s="3"/>
      <c r="P353" s="3"/>
      <c r="Q353" s="3"/>
    </row>
    <row r="354" spans="1:17">
      <c r="A354" s="41">
        <v>3</v>
      </c>
      <c r="B354" s="45">
        <v>3</v>
      </c>
      <c r="C354" s="52">
        <v>2</v>
      </c>
      <c r="D354" s="62">
        <v>1</v>
      </c>
      <c r="E354" s="45">
        <v>2</v>
      </c>
      <c r="F354" s="69">
        <v>2</v>
      </c>
      <c r="G354" s="278" t="s">
        <v>275</v>
      </c>
      <c r="H354" s="330">
        <v>303</v>
      </c>
      <c r="I354" s="121"/>
      <c r="J354" s="312"/>
      <c r="K354" s="121"/>
      <c r="L354" s="121"/>
      <c r="M354" s="3"/>
      <c r="N354" s="3"/>
      <c r="O354" s="3"/>
      <c r="P354" s="3"/>
      <c r="Q354" s="3"/>
    </row>
    <row r="355" spans="1:17">
      <c r="A355" s="41">
        <v>3</v>
      </c>
      <c r="B355" s="45">
        <v>3</v>
      </c>
      <c r="C355" s="52">
        <v>2</v>
      </c>
      <c r="D355" s="62">
        <v>1</v>
      </c>
      <c r="E355" s="45">
        <v>3</v>
      </c>
      <c r="F355" s="69"/>
      <c r="G355" s="278" t="s">
        <v>278</v>
      </c>
      <c r="H355" s="330">
        <v>304</v>
      </c>
      <c r="I355" s="121"/>
      <c r="J355" s="312"/>
      <c r="K355" s="121"/>
      <c r="L355" s="121"/>
      <c r="M355" s="3"/>
      <c r="N355" s="3"/>
      <c r="O355" s="3"/>
      <c r="P355" s="3"/>
      <c r="Q355" s="3"/>
    </row>
    <row r="356" spans="1:17">
      <c r="A356" s="41">
        <v>3</v>
      </c>
      <c r="B356" s="45">
        <v>3</v>
      </c>
      <c r="C356" s="52">
        <v>2</v>
      </c>
      <c r="D356" s="62">
        <v>1</v>
      </c>
      <c r="E356" s="45">
        <v>3</v>
      </c>
      <c r="F356" s="69">
        <v>1</v>
      </c>
      <c r="G356" s="278" t="s">
        <v>276</v>
      </c>
      <c r="H356" s="330">
        <v>305</v>
      </c>
      <c r="I356" s="121"/>
      <c r="J356" s="312"/>
      <c r="K356" s="121"/>
      <c r="L356" s="121"/>
      <c r="M356" s="3"/>
      <c r="N356" s="3"/>
      <c r="O356" s="3"/>
      <c r="P356" s="3"/>
      <c r="Q356" s="3"/>
    </row>
    <row r="357" spans="1:17">
      <c r="A357" s="41">
        <v>3</v>
      </c>
      <c r="B357" s="45">
        <v>3</v>
      </c>
      <c r="C357" s="52">
        <v>2</v>
      </c>
      <c r="D357" s="62">
        <v>1</v>
      </c>
      <c r="E357" s="45">
        <v>3</v>
      </c>
      <c r="F357" s="69">
        <v>2</v>
      </c>
      <c r="G357" s="278" t="s">
        <v>298</v>
      </c>
      <c r="H357" s="330">
        <v>306</v>
      </c>
      <c r="I357" s="121"/>
      <c r="J357" s="312"/>
      <c r="K357" s="121"/>
      <c r="L357" s="121"/>
      <c r="M357" s="3"/>
      <c r="N357" s="3"/>
      <c r="O357" s="3"/>
      <c r="P357" s="3"/>
      <c r="Q357" s="3"/>
    </row>
    <row r="358" spans="1:17" ht="26.4">
      <c r="A358" s="34">
        <v>3</v>
      </c>
      <c r="B358" s="34">
        <v>3</v>
      </c>
      <c r="C358" s="65">
        <v>2</v>
      </c>
      <c r="D358" s="67">
        <v>2</v>
      </c>
      <c r="E358" s="65"/>
      <c r="F358" s="71"/>
      <c r="G358" s="67" t="s">
        <v>316</v>
      </c>
      <c r="H358" s="324" t="s">
        <v>541</v>
      </c>
      <c r="I358" s="149">
        <f>I359</f>
        <v>0</v>
      </c>
      <c r="J358" s="159">
        <f>J359</f>
        <v>0</v>
      </c>
      <c r="K358" s="151">
        <f>K359</f>
        <v>0</v>
      </c>
      <c r="L358" s="151">
        <f>L359</f>
        <v>0</v>
      </c>
      <c r="M358" s="3"/>
      <c r="N358" s="3"/>
      <c r="O358" s="3"/>
      <c r="P358" s="3"/>
      <c r="Q358" s="3"/>
    </row>
    <row r="359" spans="1:17" ht="26.4">
      <c r="A359" s="31">
        <v>3</v>
      </c>
      <c r="B359" s="31">
        <v>3</v>
      </c>
      <c r="C359" s="30">
        <v>2</v>
      </c>
      <c r="D359" s="58">
        <v>2</v>
      </c>
      <c r="E359" s="30">
        <v>1</v>
      </c>
      <c r="F359" s="40"/>
      <c r="G359" s="67" t="s">
        <v>316</v>
      </c>
      <c r="H359" s="329" t="s">
        <v>542</v>
      </c>
      <c r="I359" s="127">
        <f>SUM(I360:I361)</f>
        <v>0</v>
      </c>
      <c r="J359" s="128">
        <f>SUM(J360:J361)</f>
        <v>0</v>
      </c>
      <c r="K359" s="129">
        <f>SUM(K360:K361)</f>
        <v>0</v>
      </c>
      <c r="L359" s="129">
        <f>SUM(L360:L361)</f>
        <v>0</v>
      </c>
      <c r="M359" s="3"/>
      <c r="N359" s="3"/>
      <c r="O359" s="3"/>
      <c r="P359" s="3"/>
      <c r="Q359" s="3"/>
    </row>
    <row r="360" spans="1:17" ht="26.4">
      <c r="A360" s="31">
        <v>3</v>
      </c>
      <c r="B360" s="31">
        <v>3</v>
      </c>
      <c r="C360" s="30">
        <v>2</v>
      </c>
      <c r="D360" s="58">
        <v>2</v>
      </c>
      <c r="E360" s="31">
        <v>1</v>
      </c>
      <c r="F360" s="29">
        <v>1</v>
      </c>
      <c r="G360" s="58" t="s">
        <v>332</v>
      </c>
      <c r="H360" s="324" t="s">
        <v>543</v>
      </c>
      <c r="I360" s="117"/>
      <c r="J360" s="117"/>
      <c r="K360" s="117"/>
      <c r="L360" s="117"/>
      <c r="M360" s="3"/>
      <c r="N360" s="3"/>
      <c r="O360" s="3"/>
      <c r="P360" s="3"/>
      <c r="Q360" s="3"/>
    </row>
    <row r="361" spans="1:17" ht="26.4">
      <c r="A361" s="34">
        <v>3</v>
      </c>
      <c r="B361" s="34">
        <v>3</v>
      </c>
      <c r="C361" s="43">
        <v>2</v>
      </c>
      <c r="D361" s="50">
        <v>2</v>
      </c>
      <c r="E361" s="60">
        <v>1</v>
      </c>
      <c r="F361" s="28">
        <v>2</v>
      </c>
      <c r="G361" s="60" t="s">
        <v>333</v>
      </c>
      <c r="H361" s="329" t="s">
        <v>544</v>
      </c>
      <c r="I361" s="117"/>
      <c r="J361" s="117"/>
      <c r="K361" s="117"/>
      <c r="L361" s="117"/>
      <c r="M361" s="3"/>
      <c r="N361" s="3"/>
      <c r="O361" s="3"/>
      <c r="P361" s="3"/>
      <c r="Q361" s="3"/>
    </row>
    <row r="362" spans="1:17" ht="23.25" customHeight="1">
      <c r="A362" s="31">
        <v>3</v>
      </c>
      <c r="B362" s="31">
        <v>3</v>
      </c>
      <c r="C362" s="30">
        <v>2</v>
      </c>
      <c r="D362" s="47">
        <v>3</v>
      </c>
      <c r="E362" s="58"/>
      <c r="F362" s="29"/>
      <c r="G362" s="58" t="s">
        <v>334</v>
      </c>
      <c r="H362" s="324" t="s">
        <v>545</v>
      </c>
      <c r="I362" s="127">
        <f>I364</f>
        <v>0</v>
      </c>
      <c r="J362" s="128">
        <f>J364</f>
        <v>0</v>
      </c>
      <c r="K362" s="128">
        <f>K364</f>
        <v>0</v>
      </c>
      <c r="L362" s="129">
        <f>L364</f>
        <v>0</v>
      </c>
      <c r="M362" s="3"/>
      <c r="N362" s="3"/>
      <c r="O362" s="3"/>
      <c r="P362" s="3"/>
      <c r="Q362" s="3"/>
    </row>
    <row r="363" spans="1:17" ht="15" customHeight="1">
      <c r="A363" s="423">
        <v>1</v>
      </c>
      <c r="B363" s="424"/>
      <c r="C363" s="424"/>
      <c r="D363" s="424"/>
      <c r="E363" s="424"/>
      <c r="F363" s="425"/>
      <c r="G363" s="216">
        <v>2</v>
      </c>
      <c r="H363" s="200">
        <v>3</v>
      </c>
      <c r="I363" s="215">
        <v>4</v>
      </c>
      <c r="J363" s="221">
        <v>5</v>
      </c>
      <c r="K363" s="217">
        <v>6</v>
      </c>
      <c r="L363" s="217">
        <v>7</v>
      </c>
      <c r="M363" s="3"/>
      <c r="N363" s="3"/>
      <c r="O363" s="3"/>
      <c r="P363" s="3"/>
      <c r="Q363" s="3"/>
    </row>
    <row r="364" spans="1:17" ht="21" customHeight="1">
      <c r="A364" s="31">
        <v>3</v>
      </c>
      <c r="B364" s="31">
        <v>3</v>
      </c>
      <c r="C364" s="30">
        <v>2</v>
      </c>
      <c r="D364" s="47">
        <v>3</v>
      </c>
      <c r="E364" s="58">
        <v>1</v>
      </c>
      <c r="F364" s="29"/>
      <c r="G364" s="58" t="s">
        <v>334</v>
      </c>
      <c r="H364" s="329" t="s">
        <v>546</v>
      </c>
      <c r="I364" s="127">
        <f>I365+I366</f>
        <v>0</v>
      </c>
      <c r="J364" s="127">
        <f>J365+J366</f>
        <v>0</v>
      </c>
      <c r="K364" s="127">
        <f>K365+K366</f>
        <v>0</v>
      </c>
      <c r="L364" s="127">
        <f>L365+L366</f>
        <v>0</v>
      </c>
      <c r="M364" s="3"/>
      <c r="N364" s="3"/>
      <c r="O364" s="3"/>
      <c r="P364" s="3"/>
      <c r="Q364" s="3"/>
    </row>
    <row r="365" spans="1:17" ht="28.5" customHeight="1">
      <c r="A365" s="31">
        <v>3</v>
      </c>
      <c r="B365" s="31">
        <v>3</v>
      </c>
      <c r="C365" s="30">
        <v>2</v>
      </c>
      <c r="D365" s="47">
        <v>3</v>
      </c>
      <c r="E365" s="58">
        <v>1</v>
      </c>
      <c r="F365" s="29">
        <v>1</v>
      </c>
      <c r="G365" s="58" t="s">
        <v>335</v>
      </c>
      <c r="H365" s="324" t="s">
        <v>547</v>
      </c>
      <c r="I365" s="132"/>
      <c r="J365" s="132"/>
      <c r="K365" s="132"/>
      <c r="L365" s="137"/>
      <c r="M365" s="3"/>
      <c r="N365" s="3"/>
      <c r="O365" s="3"/>
      <c r="P365" s="3"/>
      <c r="Q365" s="3"/>
    </row>
    <row r="366" spans="1:17" ht="27.75" customHeight="1">
      <c r="A366" s="31">
        <v>3</v>
      </c>
      <c r="B366" s="31">
        <v>3</v>
      </c>
      <c r="C366" s="30">
        <v>2</v>
      </c>
      <c r="D366" s="47">
        <v>3</v>
      </c>
      <c r="E366" s="58">
        <v>1</v>
      </c>
      <c r="F366" s="29">
        <v>2</v>
      </c>
      <c r="G366" s="58" t="s">
        <v>322</v>
      </c>
      <c r="H366" s="329" t="s">
        <v>548</v>
      </c>
      <c r="I366" s="117"/>
      <c r="J366" s="117"/>
      <c r="K366" s="117"/>
      <c r="L366" s="117"/>
      <c r="M366" s="3"/>
      <c r="N366" s="3"/>
      <c r="O366" s="3"/>
      <c r="P366" s="3"/>
      <c r="Q366" s="3"/>
    </row>
    <row r="367" spans="1:17" ht="20.399999999999999">
      <c r="A367" s="31">
        <v>3</v>
      </c>
      <c r="B367" s="31">
        <v>3</v>
      </c>
      <c r="C367" s="30">
        <v>2</v>
      </c>
      <c r="D367" s="47">
        <v>4</v>
      </c>
      <c r="E367" s="47"/>
      <c r="F367" s="40"/>
      <c r="G367" s="47" t="s">
        <v>323</v>
      </c>
      <c r="H367" s="316" t="s">
        <v>549</v>
      </c>
      <c r="I367" s="127">
        <f>I368</f>
        <v>0</v>
      </c>
      <c r="J367" s="128">
        <f>J368</f>
        <v>0</v>
      </c>
      <c r="K367" s="128">
        <f>K368</f>
        <v>0</v>
      </c>
      <c r="L367" s="129">
        <f>L368</f>
        <v>0</v>
      </c>
      <c r="M367" s="3"/>
      <c r="N367" s="3"/>
      <c r="O367" s="3"/>
      <c r="P367" s="3"/>
      <c r="Q367" s="3"/>
    </row>
    <row r="368" spans="1:17" ht="20.399999999999999">
      <c r="A368" s="64">
        <v>3</v>
      </c>
      <c r="B368" s="64">
        <v>3</v>
      </c>
      <c r="C368" s="46">
        <v>2</v>
      </c>
      <c r="D368" s="53">
        <v>4</v>
      </c>
      <c r="E368" s="53">
        <v>1</v>
      </c>
      <c r="F368" s="33"/>
      <c r="G368" s="47" t="s">
        <v>323</v>
      </c>
      <c r="H368" s="331" t="s">
        <v>550</v>
      </c>
      <c r="I368" s="123">
        <f>SUM(I369:I370)</f>
        <v>0</v>
      </c>
      <c r="J368" s="124">
        <f>SUM(J369:J370)</f>
        <v>0</v>
      </c>
      <c r="K368" s="124">
        <f>SUM(K369:K370)</f>
        <v>0</v>
      </c>
      <c r="L368" s="125">
        <f>SUM(L369:L370)</f>
        <v>0</v>
      </c>
      <c r="M368" s="3"/>
      <c r="N368" s="3"/>
      <c r="O368" s="3"/>
      <c r="P368" s="3"/>
      <c r="Q368" s="3"/>
    </row>
    <row r="369" spans="1:17" ht="24.75" customHeight="1">
      <c r="A369" s="31">
        <v>3</v>
      </c>
      <c r="B369" s="31">
        <v>3</v>
      </c>
      <c r="C369" s="30">
        <v>2</v>
      </c>
      <c r="D369" s="47">
        <v>4</v>
      </c>
      <c r="E369" s="47">
        <v>1</v>
      </c>
      <c r="F369" s="40">
        <v>1</v>
      </c>
      <c r="G369" s="47" t="s">
        <v>336</v>
      </c>
      <c r="H369" s="316" t="s">
        <v>551</v>
      </c>
      <c r="I369" s="117"/>
      <c r="J369" s="117"/>
      <c r="K369" s="117"/>
      <c r="L369" s="117"/>
      <c r="M369" s="3"/>
      <c r="N369" s="3"/>
      <c r="O369" s="3"/>
      <c r="P369" s="3"/>
      <c r="Q369" s="3"/>
    </row>
    <row r="370" spans="1:17" ht="20.399999999999999">
      <c r="A370" s="31">
        <v>3</v>
      </c>
      <c r="B370" s="31">
        <v>3</v>
      </c>
      <c r="C370" s="30">
        <v>2</v>
      </c>
      <c r="D370" s="47">
        <v>4</v>
      </c>
      <c r="E370" s="47">
        <v>1</v>
      </c>
      <c r="F370" s="40">
        <v>2</v>
      </c>
      <c r="G370" s="47" t="s">
        <v>337</v>
      </c>
      <c r="H370" s="331" t="s">
        <v>552</v>
      </c>
      <c r="I370" s="117"/>
      <c r="J370" s="117"/>
      <c r="K370" s="117"/>
      <c r="L370" s="117"/>
      <c r="M370" s="3"/>
      <c r="N370" s="3"/>
      <c r="O370" s="3"/>
      <c r="P370" s="3"/>
      <c r="Q370" s="3"/>
    </row>
    <row r="371" spans="1:17" ht="26.4">
      <c r="A371" s="31">
        <v>3</v>
      </c>
      <c r="B371" s="31">
        <v>3</v>
      </c>
      <c r="C371" s="30">
        <v>2</v>
      </c>
      <c r="D371" s="47">
        <v>5</v>
      </c>
      <c r="E371" s="47"/>
      <c r="F371" s="40"/>
      <c r="G371" s="47" t="s">
        <v>338</v>
      </c>
      <c r="H371" s="316" t="s">
        <v>553</v>
      </c>
      <c r="I371" s="127">
        <f t="shared" ref="I371:L372" si="29">I372</f>
        <v>0</v>
      </c>
      <c r="J371" s="128">
        <f t="shared" si="29"/>
        <v>0</v>
      </c>
      <c r="K371" s="128">
        <f t="shared" si="29"/>
        <v>0</v>
      </c>
      <c r="L371" s="129">
        <f t="shared" si="29"/>
        <v>0</v>
      </c>
      <c r="M371" s="3"/>
      <c r="N371" s="3"/>
      <c r="O371" s="3"/>
      <c r="P371" s="3"/>
      <c r="Q371" s="3"/>
    </row>
    <row r="372" spans="1:17" ht="26.4">
      <c r="A372" s="64">
        <v>3</v>
      </c>
      <c r="B372" s="64">
        <v>3</v>
      </c>
      <c r="C372" s="46">
        <v>2</v>
      </c>
      <c r="D372" s="53">
        <v>5</v>
      </c>
      <c r="E372" s="53">
        <v>1</v>
      </c>
      <c r="F372" s="33"/>
      <c r="G372" s="47" t="s">
        <v>338</v>
      </c>
      <c r="H372" s="331" t="s">
        <v>554</v>
      </c>
      <c r="I372" s="123">
        <f t="shared" si="29"/>
        <v>0</v>
      </c>
      <c r="J372" s="124">
        <f t="shared" si="29"/>
        <v>0</v>
      </c>
      <c r="K372" s="124">
        <f t="shared" si="29"/>
        <v>0</v>
      </c>
      <c r="L372" s="125">
        <f t="shared" si="29"/>
        <v>0</v>
      </c>
      <c r="M372" s="3"/>
      <c r="N372" s="3"/>
      <c r="O372" s="3"/>
      <c r="P372" s="3"/>
      <c r="Q372" s="3"/>
    </row>
    <row r="373" spans="1:17" ht="26.4">
      <c r="A373" s="31">
        <v>3</v>
      </c>
      <c r="B373" s="31">
        <v>3</v>
      </c>
      <c r="C373" s="30">
        <v>2</v>
      </c>
      <c r="D373" s="47">
        <v>5</v>
      </c>
      <c r="E373" s="47">
        <v>1</v>
      </c>
      <c r="F373" s="40">
        <v>1</v>
      </c>
      <c r="G373" s="47" t="s">
        <v>338</v>
      </c>
      <c r="H373" s="316" t="s">
        <v>555</v>
      </c>
      <c r="I373" s="132"/>
      <c r="J373" s="132"/>
      <c r="K373" s="132"/>
      <c r="L373" s="137"/>
      <c r="M373" s="3"/>
      <c r="N373" s="3"/>
      <c r="O373" s="3"/>
      <c r="P373" s="3"/>
      <c r="Q373" s="3"/>
    </row>
    <row r="374" spans="1:17" ht="25.5" customHeight="1">
      <c r="A374" s="31">
        <v>3</v>
      </c>
      <c r="B374" s="31">
        <v>3</v>
      </c>
      <c r="C374" s="30">
        <v>2</v>
      </c>
      <c r="D374" s="47">
        <v>6</v>
      </c>
      <c r="E374" s="47"/>
      <c r="F374" s="40"/>
      <c r="G374" s="47" t="s">
        <v>128</v>
      </c>
      <c r="H374" s="331" t="s">
        <v>556</v>
      </c>
      <c r="I374" s="127">
        <f t="shared" ref="I374:L375" si="30">I375</f>
        <v>0</v>
      </c>
      <c r="J374" s="128">
        <f t="shared" si="30"/>
        <v>0</v>
      </c>
      <c r="K374" s="128">
        <f t="shared" si="30"/>
        <v>0</v>
      </c>
      <c r="L374" s="129">
        <f t="shared" si="30"/>
        <v>0</v>
      </c>
      <c r="M374" s="3"/>
      <c r="N374" s="3"/>
      <c r="O374" s="3"/>
      <c r="P374" s="3"/>
      <c r="Q374" s="3"/>
    </row>
    <row r="375" spans="1:17" ht="22.5" customHeight="1">
      <c r="A375" s="31">
        <v>3</v>
      </c>
      <c r="B375" s="31">
        <v>3</v>
      </c>
      <c r="C375" s="30">
        <v>2</v>
      </c>
      <c r="D375" s="47">
        <v>6</v>
      </c>
      <c r="E375" s="47">
        <v>1</v>
      </c>
      <c r="F375" s="40"/>
      <c r="G375" s="47" t="s">
        <v>128</v>
      </c>
      <c r="H375" s="316" t="s">
        <v>557</v>
      </c>
      <c r="I375" s="127">
        <f t="shared" si="30"/>
        <v>0</v>
      </c>
      <c r="J375" s="128">
        <f t="shared" si="30"/>
        <v>0</v>
      </c>
      <c r="K375" s="128">
        <f t="shared" si="30"/>
        <v>0</v>
      </c>
      <c r="L375" s="129">
        <f t="shared" si="30"/>
        <v>0</v>
      </c>
      <c r="M375" s="3"/>
      <c r="N375" s="3"/>
      <c r="O375" s="3"/>
      <c r="P375" s="3"/>
      <c r="Q375" s="3"/>
    </row>
    <row r="376" spans="1:17" ht="23.25" customHeight="1">
      <c r="A376" s="34">
        <v>3</v>
      </c>
      <c r="B376" s="34">
        <v>3</v>
      </c>
      <c r="C376" s="43">
        <v>2</v>
      </c>
      <c r="D376" s="50">
        <v>6</v>
      </c>
      <c r="E376" s="50">
        <v>1</v>
      </c>
      <c r="F376" s="70">
        <v>1</v>
      </c>
      <c r="G376" s="50" t="s">
        <v>128</v>
      </c>
      <c r="H376" s="331" t="s">
        <v>558</v>
      </c>
      <c r="I376" s="132"/>
      <c r="J376" s="132"/>
      <c r="K376" s="132"/>
      <c r="L376" s="137"/>
      <c r="M376" s="3"/>
      <c r="N376" s="3"/>
      <c r="O376" s="3"/>
      <c r="P376" s="3"/>
      <c r="Q376" s="3"/>
    </row>
    <row r="377" spans="1:17" ht="24.75" customHeight="1">
      <c r="A377" s="31">
        <v>3</v>
      </c>
      <c r="B377" s="31">
        <v>3</v>
      </c>
      <c r="C377" s="30">
        <v>2</v>
      </c>
      <c r="D377" s="47">
        <v>7</v>
      </c>
      <c r="E377" s="47"/>
      <c r="F377" s="40"/>
      <c r="G377" s="47" t="s">
        <v>339</v>
      </c>
      <c r="H377" s="316" t="s">
        <v>559</v>
      </c>
      <c r="I377" s="127">
        <f>I378</f>
        <v>0</v>
      </c>
      <c r="J377" s="128">
        <f t="shared" ref="J377:L378" si="31">J378</f>
        <v>0</v>
      </c>
      <c r="K377" s="128">
        <f t="shared" si="31"/>
        <v>0</v>
      </c>
      <c r="L377" s="129">
        <f t="shared" si="31"/>
        <v>0</v>
      </c>
      <c r="M377" s="3"/>
      <c r="N377" s="3"/>
      <c r="O377" s="3"/>
      <c r="P377" s="3"/>
      <c r="Q377" s="3"/>
    </row>
    <row r="378" spans="1:17" ht="23.25" customHeight="1">
      <c r="A378" s="34">
        <v>3</v>
      </c>
      <c r="B378" s="34">
        <v>3</v>
      </c>
      <c r="C378" s="43">
        <v>2</v>
      </c>
      <c r="D378" s="50">
        <v>7</v>
      </c>
      <c r="E378" s="50">
        <v>1</v>
      </c>
      <c r="F378" s="70"/>
      <c r="G378" s="47" t="s">
        <v>339</v>
      </c>
      <c r="H378" s="331" t="s">
        <v>560</v>
      </c>
      <c r="I378" s="129">
        <f>I379</f>
        <v>0</v>
      </c>
      <c r="J378" s="128">
        <f t="shared" si="31"/>
        <v>0</v>
      </c>
      <c r="K378" s="128">
        <f t="shared" si="31"/>
        <v>0</v>
      </c>
      <c r="L378" s="129">
        <f t="shared" si="31"/>
        <v>0</v>
      </c>
      <c r="M378" s="3"/>
      <c r="N378" s="3"/>
      <c r="O378" s="3"/>
      <c r="P378" s="3"/>
      <c r="Q378" s="3"/>
    </row>
    <row r="379" spans="1:17" ht="28.5" customHeight="1">
      <c r="A379" s="39">
        <v>3</v>
      </c>
      <c r="B379" s="39">
        <v>3</v>
      </c>
      <c r="C379" s="42">
        <v>2</v>
      </c>
      <c r="D379" s="48">
        <v>7</v>
      </c>
      <c r="E379" s="48">
        <v>1</v>
      </c>
      <c r="F379" s="36">
        <v>1</v>
      </c>
      <c r="G379" s="48" t="s">
        <v>340</v>
      </c>
      <c r="H379" s="316" t="s">
        <v>561</v>
      </c>
      <c r="I379" s="132"/>
      <c r="J379" s="132"/>
      <c r="K379" s="132"/>
      <c r="L379" s="137"/>
      <c r="M379" s="3"/>
      <c r="N379" s="3"/>
      <c r="O379" s="3"/>
      <c r="P379" s="3"/>
      <c r="Q379" s="3"/>
    </row>
    <row r="380" spans="1:17" ht="30" customHeight="1">
      <c r="A380" s="259">
        <v>3</v>
      </c>
      <c r="B380" s="259">
        <v>3</v>
      </c>
      <c r="C380" s="79">
        <v>2</v>
      </c>
      <c r="D380" s="90">
        <v>7</v>
      </c>
      <c r="E380" s="90">
        <v>1</v>
      </c>
      <c r="F380" s="88">
        <v>2</v>
      </c>
      <c r="G380" s="90" t="s">
        <v>341</v>
      </c>
      <c r="H380" s="332">
        <v>328</v>
      </c>
      <c r="I380" s="132"/>
      <c r="J380" s="313"/>
      <c r="K380" s="313"/>
      <c r="L380" s="137"/>
      <c r="M380" s="3"/>
      <c r="N380" s="3"/>
      <c r="O380" s="3"/>
      <c r="P380" s="3"/>
      <c r="Q380" s="3"/>
    </row>
    <row r="381" spans="1:17" ht="18.75" customHeight="1">
      <c r="A381" s="98"/>
      <c r="B381" s="98"/>
      <c r="C381" s="99"/>
      <c r="D381" s="80"/>
      <c r="E381" s="100"/>
      <c r="F381" s="101"/>
      <c r="G381" s="237" t="s">
        <v>138</v>
      </c>
      <c r="H381" s="331" t="s">
        <v>562</v>
      </c>
      <c r="I381" s="140">
        <f>SUM(I30+I182)</f>
        <v>0</v>
      </c>
      <c r="J381" s="141">
        <f>SUM(J30+J182)</f>
        <v>0</v>
      </c>
      <c r="K381" s="141">
        <f>SUM(K30+K182)</f>
        <v>0</v>
      </c>
      <c r="L381" s="142">
        <f>SUM(L30+L182)</f>
        <v>0</v>
      </c>
      <c r="M381" s="3"/>
      <c r="N381" s="3"/>
      <c r="O381" s="3"/>
      <c r="P381" s="3"/>
      <c r="Q381" s="3"/>
    </row>
    <row r="382" spans="1:17">
      <c r="B382" s="3"/>
      <c r="C382" s="3"/>
      <c r="D382" s="3"/>
      <c r="E382" s="3"/>
      <c r="F382" s="14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</row>
    <row r="383" spans="1:17">
      <c r="B383" s="3"/>
      <c r="C383" s="3"/>
      <c r="D383" s="3"/>
      <c r="E383" s="3"/>
      <c r="F383" s="14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</row>
    <row r="384" spans="1:17">
      <c r="A384" s="9"/>
      <c r="B384" s="97"/>
      <c r="C384" s="97"/>
      <c r="D384" s="184"/>
      <c r="E384" s="184"/>
      <c r="F384" s="184"/>
      <c r="G384" s="185"/>
      <c r="H384" s="27"/>
      <c r="I384" s="3"/>
      <c r="J384" s="3"/>
      <c r="K384" s="82"/>
      <c r="L384" s="82"/>
      <c r="M384" s="3"/>
      <c r="N384" s="3"/>
      <c r="O384" s="3"/>
      <c r="P384" s="3"/>
      <c r="Q384" s="3"/>
    </row>
    <row r="385" spans="1:17" ht="18.600000000000001">
      <c r="A385" s="187"/>
      <c r="B385" s="188"/>
      <c r="C385" s="188"/>
      <c r="D385" s="239" t="s">
        <v>174</v>
      </c>
      <c r="E385" s="240"/>
      <c r="F385" s="240"/>
      <c r="G385" s="240"/>
      <c r="H385" s="240"/>
      <c r="I385" s="186" t="s">
        <v>132</v>
      </c>
      <c r="J385" s="3"/>
      <c r="K385" s="440" t="s">
        <v>133</v>
      </c>
      <c r="L385" s="440"/>
      <c r="M385" s="3"/>
      <c r="N385" s="3"/>
      <c r="O385" s="3"/>
      <c r="P385" s="3"/>
      <c r="Q385" s="3"/>
    </row>
    <row r="386" spans="1:17" ht="15.6">
      <c r="B386" s="3"/>
      <c r="C386" s="3"/>
      <c r="D386" s="3"/>
      <c r="E386" s="3"/>
      <c r="F386" s="14"/>
      <c r="G386" s="3"/>
      <c r="H386" s="3"/>
      <c r="I386" s="161"/>
      <c r="J386" s="3"/>
      <c r="K386" s="161"/>
      <c r="L386" s="161"/>
      <c r="M386" s="3"/>
      <c r="N386" s="3"/>
      <c r="O386" s="3"/>
      <c r="P386" s="3"/>
      <c r="Q386" s="3"/>
    </row>
    <row r="387" spans="1:17" ht="15.6">
      <c r="B387" s="3"/>
      <c r="C387" s="3"/>
      <c r="D387" s="82"/>
      <c r="E387" s="82"/>
      <c r="F387" s="242"/>
      <c r="G387" s="82"/>
      <c r="H387" s="3"/>
      <c r="I387" s="161"/>
      <c r="J387" s="3"/>
      <c r="K387" s="243"/>
      <c r="L387" s="243"/>
      <c r="M387" s="3"/>
      <c r="N387" s="3"/>
      <c r="O387" s="3"/>
      <c r="P387" s="3"/>
      <c r="Q387" s="3"/>
    </row>
    <row r="388" spans="1:17" ht="18.600000000000001">
      <c r="A388" s="160"/>
      <c r="B388" s="5"/>
      <c r="C388" s="5"/>
      <c r="D388" s="441" t="s">
        <v>175</v>
      </c>
      <c r="E388" s="442"/>
      <c r="F388" s="442"/>
      <c r="G388" s="442"/>
      <c r="H388" s="241"/>
      <c r="I388" s="186" t="s">
        <v>132</v>
      </c>
      <c r="J388" s="5"/>
      <c r="K388" s="440" t="s">
        <v>133</v>
      </c>
      <c r="L388" s="440"/>
      <c r="M388" s="3"/>
      <c r="N388" s="3"/>
      <c r="O388" s="3"/>
      <c r="P388" s="3"/>
      <c r="Q388" s="3"/>
    </row>
    <row r="389" spans="1:17">
      <c r="B389" s="3"/>
      <c r="C389" s="3"/>
      <c r="D389" s="3"/>
      <c r="E389" s="3"/>
      <c r="F389" s="14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</row>
    <row r="390" spans="1:17">
      <c r="A390" s="3"/>
      <c r="B390" s="3"/>
      <c r="C390" s="3"/>
      <c r="D390" s="3"/>
      <c r="E390" s="3"/>
      <c r="F390" s="14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</row>
    <row r="391" spans="1:17">
      <c r="P391" s="3"/>
    </row>
    <row r="392" spans="1:17">
      <c r="P392" s="3"/>
    </row>
    <row r="393" spans="1:17">
      <c r="P393" s="3"/>
    </row>
    <row r="394" spans="1:17">
      <c r="G394" s="160"/>
      <c r="P394" s="3"/>
    </row>
    <row r="395" spans="1:17">
      <c r="P395" s="3"/>
    </row>
    <row r="396" spans="1:17">
      <c r="P396" s="3"/>
    </row>
    <row r="397" spans="1:17">
      <c r="P397" s="3"/>
    </row>
    <row r="398" spans="1:17">
      <c r="P398" s="3"/>
    </row>
    <row r="399" spans="1:17">
      <c r="P399" s="3"/>
    </row>
    <row r="400" spans="1:17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  <row r="844" spans="16:16">
      <c r="P844" s="3"/>
    </row>
    <row r="845" spans="16:16">
      <c r="P845" s="3"/>
    </row>
    <row r="846" spans="16:16">
      <c r="P846" s="3"/>
    </row>
    <row r="847" spans="16:16">
      <c r="P847" s="3"/>
    </row>
    <row r="848" spans="16:16">
      <c r="P848" s="3"/>
    </row>
    <row r="849" spans="16:16">
      <c r="P849" s="3"/>
    </row>
    <row r="850" spans="16:16">
      <c r="P850" s="3"/>
    </row>
    <row r="851" spans="16:16">
      <c r="P851" s="3"/>
    </row>
    <row r="852" spans="16:16">
      <c r="P852" s="3"/>
    </row>
    <row r="853" spans="16:16">
      <c r="P853" s="3"/>
    </row>
    <row r="854" spans="16:16">
      <c r="P854" s="3"/>
    </row>
    <row r="855" spans="16:16">
      <c r="P855" s="3"/>
    </row>
    <row r="856" spans="16:16">
      <c r="P856" s="3"/>
    </row>
    <row r="857" spans="16:16">
      <c r="P857" s="3"/>
    </row>
    <row r="858" spans="16:16">
      <c r="P858" s="3"/>
    </row>
    <row r="859" spans="16:16">
      <c r="P859" s="3"/>
    </row>
    <row r="860" spans="16:16">
      <c r="P860" s="3"/>
    </row>
    <row r="861" spans="16:16">
      <c r="P861" s="3"/>
    </row>
    <row r="862" spans="16:16">
      <c r="P862" s="3"/>
    </row>
    <row r="863" spans="16:16">
      <c r="P863" s="3"/>
    </row>
    <row r="864" spans="16:16">
      <c r="P864" s="3"/>
    </row>
    <row r="865" spans="16:16">
      <c r="P865" s="3"/>
    </row>
  </sheetData>
  <protectedRanges>
    <protectedRange sqref="G384:L384" name="Range74"/>
    <protectedRange sqref="A23:I24" name="Range72"/>
    <protectedRange sqref="J173:L174 J179:L179 I180:I181 I178:L178 J181:L181" name="Range71"/>
    <protectedRange sqref="A9:L9" name="Range69"/>
    <protectedRange sqref="K23:L24" name="Range67"/>
    <protectedRange sqref="L21" name="Range65"/>
    <protectedRange sqref="I379:L380" name="Range61"/>
    <protectedRange sqref="I373:L373" name="Range59"/>
    <protectedRange sqref="I341:L341 L259 L195 L200 I273:L273 I334:L334 L190 I270:L270 L267 L242 L192 L244:L251 L209 L221 L231 L213 L218 L202 I365:L365" name="Range53"/>
    <protectedRange sqref="J335:L335" name="Range51"/>
    <protectedRange sqref="I180:L180 I195:K196 J231:K231 I190:K192 I221:K224 I335 I187:L187 J175:L175 I209:K213 I366:L366 I218:K218 I200:K202 I242:K251 I326:L327 I369:L370 I349:L357 I360:L361 I338 I173:I174 J173:L173 I205:L205 L191 L196 L201 L210:L212 L222:L224 I232:L237 L243 I254:L255 J58:L59 I259:K259 I258:L258 I274:L274 I331:L331 I345:L345 I178:L178 I197:L197 I225:L227 I278:L287 I290:L291 I294:L295 I298:L299 I302:L302 I305:L305 I262:L263 I315:L323 J164:L164 J154:L154 J134:L134 J108:L112 J92:L92 J84:L84 J55:L55 I308:L309" name="Range37"/>
    <protectedRange sqref="I231" name="Range33"/>
    <protectedRange sqref="I175" name="Range23"/>
    <protectedRange sqref="I164" name="Range21"/>
    <protectedRange sqref="I153:L153 I154" name="Range19"/>
    <protectedRange sqref="I140:L141" name="Socialines ismokos 2.7"/>
    <protectedRange sqref="I130:L130" name="Imokos 2.6.4"/>
    <protectedRange sqref="I122:L122" name="Imokos i ES 2.6.1.1"/>
    <protectedRange sqref="I107:L107 I108:I112" name="dOTACIJOS 2.5.3"/>
    <protectedRange sqref="I97:L98" name="Dotacijos"/>
    <protectedRange sqref="I84" name="Turto islaidos 2.3.2.1"/>
    <protectedRange sqref="I73:L75" name="Turto islaidos 2.3.1.2"/>
    <protectedRange sqref="I54 I52" name="Range3"/>
    <protectedRange sqref="I35:I36" name="Islaidos 2.1"/>
    <protectedRange sqref="I40:L40 J35:L36 I45:I51" name="Islaidos 2.2"/>
    <protectedRange sqref="I68:L70" name="Turto islaidos 2.3"/>
    <protectedRange sqref="I78:L80" name="Turto islaidos 2.3.1.3"/>
    <protectedRange sqref="I91:L91 I89:L89 I92" name="Subsidijos 2.4"/>
    <protectedRange sqref="I102:L103" name="Dotacijos 2.5.2.1"/>
    <protectedRange sqref="I117:L118" name="iMOKOS I es 2.6"/>
    <protectedRange sqref="I126:L126" name="Imokos i ES 2.6.3.1"/>
    <protectedRange sqref="I134" name="Imokos 2.6.5.1"/>
    <protectedRange sqref="I145:L149" name="Range18"/>
    <protectedRange sqref="I159:L161" name="Range20"/>
    <protectedRange sqref="I169:L169" name="Range22"/>
    <protectedRange sqref="I267:K267" name="Range38"/>
    <protectedRange sqref="I330:L330" name="Range50"/>
    <protectedRange sqref="J338:L338" name="Range52"/>
    <protectedRange sqref="I344:L344" name="Range54"/>
    <protectedRange sqref="I376:L376" name="Range60"/>
    <protectedRange sqref="B6:L6" name="Range62"/>
    <protectedRange sqref="L20" name="Range64"/>
    <protectedRange sqref="L22" name="Range66"/>
    <protectedRange sqref="I25:L25" name="Range68"/>
    <protectedRange sqref="J54:L54 J45:L52 I56:L57 I55 I60:L63 I58:I59" name="Range57"/>
    <protectedRange sqref="H26 A19:F22 H19:J22 G19:G20 G22" name="Range73"/>
    <protectedRange sqref="I235:L237" name="Range55"/>
  </protectedRanges>
  <customSheetViews>
    <customSheetView guid="{7F55EFFD-583C-4959-894D-F0F85A7F7DF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"/>
      <headerFooter alignWithMargins="0">
        <oddHeader>&amp;C&amp;P</oddHeader>
      </headerFooter>
    </customSheetView>
    <customSheetView guid="{97D3C751-02A2-4096-AFCD-C45C2695113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2"/>
      <headerFooter alignWithMargins="0">
        <oddHeader>&amp;C&amp;P</oddHeader>
      </headerFooter>
    </customSheetView>
    <customSheetView guid="{F677807F-46FD-43C6-BB8F-08ECC7636E03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3"/>
      <headerFooter alignWithMargins="0">
        <oddHeader>&amp;C&amp;P</oddHeader>
      </headerFooter>
    </customSheetView>
    <customSheetView guid="{B9470AF3-226B-4213-A7B5-37AA221FCC86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4"/>
      <headerFooter alignWithMargins="0">
        <oddHeader>&amp;C&amp;P</oddHeader>
      </headerFooter>
    </customSheetView>
    <customSheetView guid="{5FCAC33A-47AA-47EB-BE57-8622821F371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5"/>
      <headerFooter alignWithMargins="0">
        <oddHeader>&amp;C&amp;P</oddHeader>
      </headerFooter>
    </customSheetView>
    <customSheetView guid="{DF4717B8-E960-4300-AF40-4AC5F93B40E3}" showPageBreaks="1" zeroValues="0" hiddenColumns="1" showRuler="0">
      <selection activeCell="Q182" sqref="Q182"/>
      <pageMargins left="0.55118110236220474" right="0.11811023622047245" top="0.47244094488188981" bottom="0.39370078740157483" header="0.23622047244094491" footer="0.15748031496062992"/>
      <pageSetup paperSize="9" firstPageNumber="0" orientation="portrait" r:id="rId6"/>
      <headerFooter alignWithMargins="0">
        <oddHeader>&amp;C&amp;P</oddHeader>
      </headerFooter>
    </customSheetView>
    <customSheetView guid="{D669FC1B-AE0B-4417-8D6F-8460D68D5677}" zeroValues="0" hiddenColumns="1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7"/>
      <headerFooter alignWithMargins="0">
        <oddHeader>&amp;C&amp;P</oddHeader>
      </headerFooter>
    </customSheetView>
    <customSheetView guid="{9B727EDB-49B4-42DC-BF97-3A35178E0BFD}" zeroValues="0" hiddenColumns="1" showRuler="0">
      <selection activeCell="J1" sqref="J1:L5"/>
      <pageMargins left="0.55118110236220474" right="0.11811023622047245" top="0.47244094488188981" bottom="0.39370078740157483" header="0.23622047244094491" footer="0.15748031496062992"/>
      <pageSetup paperSize="9" firstPageNumber="0" orientation="portrait" r:id="rId8"/>
      <headerFooter alignWithMargins="0">
        <oddHeader>&amp;C&amp;P</oddHeader>
      </headerFooter>
    </customSheetView>
    <customSheetView guid="{05B54777-5D6F-4067-9B5E-F0A938B54982}" showPageBreaks="1" zeroValues="0" hiddenColumns="1" topLeftCell="A289">
      <selection activeCell="A215" sqref="A215:G215"/>
      <pageMargins left="0.55118110236220474" right="0.11811023622047245" top="0.47244094488188981" bottom="0.39370078740157483" header="0.23622047244094491" footer="0.15748031496062992"/>
      <pageSetup paperSize="9" firstPageNumber="0" orientation="portrait" r:id="rId9"/>
      <headerFooter alignWithMargins="0">
        <oddHeader>&amp;C&amp;P</oddHeader>
      </headerFooter>
    </customSheetView>
    <customSheetView guid="{112AFAC2-77EA-44AA-BEEF-6812D11534CE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0"/>
      <headerFooter alignWithMargins="0">
        <oddHeader>&amp;C&amp;P</oddHeader>
      </headerFooter>
    </customSheetView>
    <customSheetView guid="{57A1E72B-DFC1-4C5D-ABA7-C1A26EB31789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1"/>
      <headerFooter alignWithMargins="0">
        <oddHeader>&amp;C&amp;P</oddHeader>
      </headerFooter>
    </customSheetView>
    <customSheetView guid="{47D04100-FABF-4D8C-9C0A-1DEC9335BC02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2"/>
      <headerFooter alignWithMargins="0">
        <oddHeader>&amp;C&amp;P</oddHeader>
      </headerFooter>
    </customSheetView>
    <customSheetView guid="{4837D77B-C401-4018-A777-ED8FA242E629}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3"/>
      <headerFooter alignWithMargins="0">
        <oddHeader>&amp;C&amp;P</oddHeader>
      </headerFooter>
    </customSheetView>
    <customSheetView guid="{75BFD04C-8D34-49C9-A422-0335B0ABD698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4"/>
      <headerFooter alignWithMargins="0">
        <oddHeader>&amp;C&amp;P</oddHeader>
      </headerFooter>
    </customSheetView>
    <customSheetView guid="{23F461F3-CB09-4668-8748-D953C6FD6A8B}" showPageBreaks="1" zeroValues="0" hiddenColumns="1" state="hidden" topLeftCell="A40">
      <selection activeCell="I64" sqref="I64"/>
      <pageMargins left="0.55118110236220474" right="0.11811023622047245" top="0.47244094488188981" bottom="0.39370078740157483" header="0.23622047244094491" footer="0.15748031496062992"/>
      <pageSetup paperSize="9" firstPageNumber="0" orientation="portrait" r:id="rId15"/>
      <headerFooter alignWithMargins="0">
        <oddHeader>&amp;C&amp;P</oddHeader>
      </headerFooter>
    </customSheetView>
  </customSheetViews>
  <mergeCells count="31">
    <mergeCell ref="A135:F135"/>
    <mergeCell ref="G6:K6"/>
    <mergeCell ref="A7:L7"/>
    <mergeCell ref="G8:K8"/>
    <mergeCell ref="L27:L28"/>
    <mergeCell ref="K27:K28"/>
    <mergeCell ref="G27:G28"/>
    <mergeCell ref="E17:K17"/>
    <mergeCell ref="I27:J27"/>
    <mergeCell ref="A9:L9"/>
    <mergeCell ref="A18:L18"/>
    <mergeCell ref="G11:K11"/>
    <mergeCell ref="G15:K15"/>
    <mergeCell ref="G10:K10"/>
    <mergeCell ref="B13:L13"/>
    <mergeCell ref="A29:F29"/>
    <mergeCell ref="A53:F53"/>
    <mergeCell ref="A90:F90"/>
    <mergeCell ref="H27:H28"/>
    <mergeCell ref="G16:K16"/>
    <mergeCell ref="C22:I22"/>
    <mergeCell ref="G25:H25"/>
    <mergeCell ref="A27:F28"/>
    <mergeCell ref="D388:G388"/>
    <mergeCell ref="A310:F310"/>
    <mergeCell ref="K388:L388"/>
    <mergeCell ref="A179:F179"/>
    <mergeCell ref="A217:F217"/>
    <mergeCell ref="A264:F264"/>
    <mergeCell ref="K385:L385"/>
    <mergeCell ref="A363:F363"/>
  </mergeCells>
  <phoneticPr fontId="10" type="noConversion"/>
  <pageMargins left="0.55118110236220474" right="0.11811023622047245" top="0.47244094488188981" bottom="0.39370078740157483" header="0.23622047244094491" footer="0.15748031496062992"/>
  <pageSetup paperSize="9" firstPageNumber="0" orientation="portrait" r:id="rId16"/>
  <headerFooter alignWithMargins="0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43"/>
  <sheetViews>
    <sheetView showZeros="0" tabSelected="1" topLeftCell="A7" zoomScaleNormal="100" zoomScaleSheetLayoutView="120" workbookViewId="0">
      <selection activeCell="R33" sqref="R33"/>
    </sheetView>
  </sheetViews>
  <sheetFormatPr defaultColWidth="9.109375" defaultRowHeight="13.2"/>
  <cols>
    <col min="1" max="4" width="2" style="1" customWidth="1"/>
    <col min="5" max="5" width="2.109375" style="1" customWidth="1"/>
    <col min="6" max="6" width="3.5546875" style="296" customWidth="1"/>
    <col min="7" max="7" width="34.33203125" style="1" customWidth="1"/>
    <col min="8" max="8" width="4.6640625" style="1" customWidth="1"/>
    <col min="9" max="9" width="9.77734375" style="1" customWidth="1"/>
    <col min="10" max="10" width="11.6640625" style="1" customWidth="1"/>
    <col min="11" max="11" width="12.44140625" style="1" customWidth="1"/>
    <col min="12" max="12" width="10.109375" style="1" customWidth="1"/>
    <col min="13" max="13" width="0.109375" style="1" hidden="1" customWidth="1"/>
    <col min="14" max="14" width="6.109375" style="1" hidden="1" customWidth="1"/>
    <col min="15" max="15" width="8.88671875" style="1" hidden="1" customWidth="1"/>
    <col min="16" max="16" width="9.109375" style="1" hidden="1" customWidth="1"/>
    <col min="17" max="17" width="11.33203125" style="1" bestFit="1" customWidth="1"/>
    <col min="18" max="18" width="34.44140625" style="1" customWidth="1"/>
    <col min="19" max="20" width="9.109375" style="1"/>
    <col min="21" max="21" width="10.33203125" style="1" customWidth="1"/>
    <col min="22" max="16384" width="9.109375" style="1"/>
  </cols>
  <sheetData>
    <row r="1" spans="1:36" ht="15" customHeight="1">
      <c r="A1" s="3"/>
      <c r="B1" s="3"/>
      <c r="C1" s="3"/>
      <c r="D1" s="3"/>
      <c r="E1" s="3"/>
      <c r="F1" s="14"/>
      <c r="G1" s="238"/>
      <c r="H1" s="167"/>
      <c r="I1" s="166"/>
      <c r="J1" s="245" t="s">
        <v>181</v>
      </c>
      <c r="K1" s="245"/>
      <c r="L1" s="245"/>
      <c r="M1" s="7"/>
      <c r="N1" s="23"/>
      <c r="O1" s="23"/>
      <c r="P1" s="2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</row>
    <row r="2" spans="1:36" ht="14.25" customHeight="1">
      <c r="A2" s="3"/>
      <c r="B2" s="3"/>
      <c r="C2" s="3"/>
      <c r="D2" s="3"/>
      <c r="E2" s="3"/>
      <c r="F2" s="14"/>
      <c r="G2" s="3"/>
      <c r="H2" s="168"/>
      <c r="I2" s="299"/>
      <c r="J2" s="245" t="s">
        <v>182</v>
      </c>
      <c r="K2" s="245"/>
      <c r="L2" s="245"/>
      <c r="M2" s="7"/>
      <c r="N2" s="23"/>
      <c r="O2" s="23"/>
      <c r="P2" s="2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</row>
    <row r="3" spans="1:36" ht="13.5" customHeight="1">
      <c r="A3" s="3"/>
      <c r="B3" s="3"/>
      <c r="C3" s="3"/>
      <c r="D3" s="3"/>
      <c r="E3" s="3"/>
      <c r="F3" s="14"/>
      <c r="G3" s="3"/>
      <c r="H3" s="25"/>
      <c r="I3" s="168"/>
      <c r="J3" s="245" t="s">
        <v>183</v>
      </c>
      <c r="K3" s="245"/>
      <c r="L3" s="245"/>
      <c r="M3" s="7"/>
      <c r="N3" s="23"/>
      <c r="O3" s="23"/>
      <c r="P3" s="2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</row>
    <row r="4" spans="1:36" ht="14.25" customHeight="1">
      <c r="A4" s="3"/>
      <c r="B4" s="3"/>
      <c r="C4" s="3"/>
      <c r="D4" s="3"/>
      <c r="E4" s="3"/>
      <c r="F4" s="14"/>
      <c r="G4" s="17" t="s">
        <v>146</v>
      </c>
      <c r="H4" s="168"/>
      <c r="I4" s="299"/>
      <c r="J4" s="245" t="s">
        <v>184</v>
      </c>
      <c r="K4" s="245"/>
      <c r="L4" s="245"/>
      <c r="M4" s="7"/>
      <c r="N4" s="106"/>
      <c r="O4" s="109"/>
      <c r="P4" s="2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12" customHeight="1">
      <c r="A5" s="3"/>
      <c r="B5" s="3"/>
      <c r="C5" s="3"/>
      <c r="D5" s="3"/>
      <c r="E5" s="3"/>
      <c r="F5" s="14"/>
      <c r="G5" s="3"/>
      <c r="H5" s="170"/>
      <c r="I5" s="299"/>
      <c r="J5" s="245" t="s">
        <v>748</v>
      </c>
      <c r="K5" s="245"/>
      <c r="L5" s="245"/>
      <c r="M5" s="7"/>
      <c r="N5" s="23"/>
      <c r="O5" s="23"/>
      <c r="P5" s="23"/>
      <c r="Q5" s="2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</row>
    <row r="6" spans="1:36" ht="9.75" customHeight="1">
      <c r="A6" s="3"/>
      <c r="B6" s="3"/>
      <c r="C6" s="3"/>
      <c r="D6" s="3"/>
      <c r="E6" s="3"/>
      <c r="F6" s="14"/>
      <c r="G6" s="245" t="s">
        <v>749</v>
      </c>
      <c r="H6" s="245"/>
      <c r="I6" s="245"/>
      <c r="J6" s="363"/>
      <c r="K6" s="363"/>
      <c r="L6" s="24"/>
      <c r="M6" s="7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</row>
    <row r="7" spans="1:36" ht="18.75" customHeight="1">
      <c r="A7" s="400" t="s">
        <v>173</v>
      </c>
      <c r="B7" s="401"/>
      <c r="C7" s="401"/>
      <c r="D7" s="401"/>
      <c r="E7" s="401"/>
      <c r="F7" s="401"/>
      <c r="G7" s="401"/>
      <c r="H7" s="401"/>
      <c r="I7" s="401"/>
      <c r="J7" s="401"/>
      <c r="K7" s="401"/>
      <c r="L7" s="401"/>
      <c r="M7" s="7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ht="14.25" customHeight="1">
      <c r="A8" s="293"/>
      <c r="B8" s="294"/>
      <c r="C8" s="294"/>
      <c r="D8" s="294"/>
      <c r="E8" s="294"/>
      <c r="F8" s="294"/>
      <c r="G8" s="421" t="s">
        <v>161</v>
      </c>
      <c r="H8" s="421"/>
      <c r="I8" s="421"/>
      <c r="J8" s="421"/>
      <c r="K8" s="421"/>
      <c r="L8" s="294"/>
      <c r="M8" s="7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ht="16.5" customHeight="1">
      <c r="A9" s="419" t="s">
        <v>756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7"/>
      <c r="N9" s="3"/>
      <c r="O9" s="3"/>
      <c r="P9" s="3" t="s">
        <v>154</v>
      </c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ht="15.75" customHeight="1">
      <c r="G10" s="420" t="s">
        <v>164</v>
      </c>
      <c r="H10" s="420"/>
      <c r="I10" s="420"/>
      <c r="J10" s="420"/>
      <c r="K10" s="420"/>
      <c r="M10" s="7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</row>
    <row r="11" spans="1:36" ht="12" customHeight="1">
      <c r="G11" s="422" t="s">
        <v>162</v>
      </c>
      <c r="H11" s="422"/>
      <c r="I11" s="422"/>
      <c r="J11" s="422"/>
      <c r="K11" s="422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</row>
    <row r="12" spans="1:36" ht="9" customHeight="1"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</row>
    <row r="13" spans="1:36" ht="12" customHeight="1">
      <c r="B13" s="419" t="s">
        <v>5</v>
      </c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</row>
    <row r="14" spans="1:36" ht="12" customHeight="1"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</row>
    <row r="15" spans="1:36" ht="12.75" customHeight="1">
      <c r="G15" s="420" t="s">
        <v>757</v>
      </c>
      <c r="H15" s="420"/>
      <c r="I15" s="420"/>
      <c r="J15" s="420"/>
      <c r="K15" s="420"/>
      <c r="M15" s="3"/>
      <c r="N15" s="3"/>
      <c r="O15" s="3"/>
      <c r="P15" s="3"/>
    </row>
    <row r="16" spans="1:36" ht="11.25" customHeight="1">
      <c r="G16" s="413" t="s">
        <v>166</v>
      </c>
      <c r="H16" s="413"/>
      <c r="I16" s="413"/>
      <c r="J16" s="413"/>
      <c r="K16" s="413"/>
      <c r="M16" s="3"/>
      <c r="N16" s="3"/>
      <c r="O16" s="3"/>
      <c r="P16" s="3"/>
    </row>
    <row r="17" spans="1:22">
      <c r="A17" s="297"/>
      <c r="B17" s="299"/>
      <c r="C17" s="299"/>
      <c r="D17" s="299"/>
      <c r="E17" s="366" t="s">
        <v>750</v>
      </c>
      <c r="F17" s="366"/>
      <c r="G17" s="366"/>
      <c r="H17" s="366"/>
      <c r="I17" s="366"/>
      <c r="J17" s="366"/>
      <c r="K17" s="366"/>
      <c r="L17" s="299"/>
      <c r="M17" s="3"/>
      <c r="N17" s="3"/>
      <c r="O17" s="3"/>
      <c r="P17" s="3"/>
    </row>
    <row r="18" spans="1:22" ht="12" customHeight="1">
      <c r="A18" s="426" t="s">
        <v>177</v>
      </c>
      <c r="B18" s="426"/>
      <c r="C18" s="426"/>
      <c r="D18" s="426"/>
      <c r="E18" s="426"/>
      <c r="F18" s="426"/>
      <c r="G18" s="426"/>
      <c r="H18" s="426"/>
      <c r="I18" s="426"/>
      <c r="J18" s="426"/>
      <c r="K18" s="426"/>
      <c r="L18" s="426"/>
      <c r="M18" s="104"/>
      <c r="N18" s="3"/>
      <c r="O18" s="3"/>
      <c r="P18" s="3"/>
    </row>
    <row r="19" spans="1:22" ht="12" customHeight="1">
      <c r="A19" s="3"/>
      <c r="B19" s="3"/>
      <c r="C19" s="3"/>
      <c r="D19" s="3"/>
      <c r="E19" s="3"/>
      <c r="F19" s="3"/>
      <c r="G19" s="3"/>
      <c r="H19" s="3"/>
      <c r="I19" s="3"/>
      <c r="J19" s="8"/>
      <c r="K19" s="171"/>
      <c r="L19" s="172" t="s">
        <v>8</v>
      </c>
      <c r="M19" s="104"/>
      <c r="N19" s="3"/>
      <c r="O19" s="3"/>
      <c r="P19" s="3"/>
    </row>
    <row r="20" spans="1:22" ht="11.25" customHeight="1">
      <c r="A20" s="3"/>
      <c r="B20" s="3"/>
      <c r="C20" s="3"/>
      <c r="D20" s="3"/>
      <c r="E20" s="3"/>
      <c r="F20" s="3"/>
      <c r="G20" s="3"/>
      <c r="H20" s="3"/>
      <c r="I20" s="3"/>
      <c r="J20" s="173" t="s">
        <v>153</v>
      </c>
      <c r="K20" s="174"/>
      <c r="L20" s="175"/>
      <c r="M20" s="104"/>
      <c r="N20" s="3"/>
      <c r="O20" s="3"/>
      <c r="P20" s="3"/>
    </row>
    <row r="21" spans="1:22" ht="12" customHeight="1">
      <c r="A21" s="3"/>
      <c r="B21" s="3"/>
      <c r="C21" s="3"/>
      <c r="D21" s="3"/>
      <c r="E21" s="23"/>
      <c r="F21" s="26"/>
      <c r="H21" s="3"/>
      <c r="I21" s="176"/>
      <c r="J21" s="176"/>
      <c r="K21" s="177" t="s">
        <v>0</v>
      </c>
      <c r="L21" s="15"/>
      <c r="M21" s="104"/>
      <c r="N21" s="3"/>
      <c r="O21" s="3"/>
      <c r="P21" s="3"/>
    </row>
    <row r="22" spans="1:22" ht="12.75" customHeight="1">
      <c r="A22" s="3"/>
      <c r="B22" s="3"/>
      <c r="C22" s="443"/>
      <c r="D22" s="445"/>
      <c r="E22" s="445"/>
      <c r="F22" s="445"/>
      <c r="G22" s="445"/>
      <c r="H22" s="445"/>
      <c r="I22" s="445"/>
      <c r="J22" s="4"/>
      <c r="K22" s="177" t="s">
        <v>1</v>
      </c>
      <c r="L22" s="16"/>
      <c r="M22" s="104"/>
      <c r="N22" s="3"/>
      <c r="O22" s="3"/>
      <c r="P22" s="3"/>
    </row>
    <row r="23" spans="1:22" ht="12" customHeight="1">
      <c r="A23" s="3"/>
      <c r="B23" s="3"/>
      <c r="C23" s="297"/>
      <c r="D23" s="4"/>
      <c r="E23" s="4"/>
      <c r="F23" s="4"/>
      <c r="G23" s="244"/>
      <c r="H23" s="232"/>
      <c r="I23" s="4"/>
      <c r="J23" s="295" t="s">
        <v>6</v>
      </c>
      <c r="K23" s="230">
        <v>9</v>
      </c>
      <c r="L23" s="15">
        <v>1</v>
      </c>
      <c r="M23" s="104"/>
      <c r="N23" s="3"/>
      <c r="O23" s="3"/>
      <c r="P23" s="3"/>
    </row>
    <row r="24" spans="1:22" ht="12.75" customHeight="1">
      <c r="A24" s="3"/>
      <c r="B24" s="3"/>
      <c r="C24" s="297"/>
      <c r="D24" s="4"/>
      <c r="E24" s="4"/>
      <c r="F24" s="4"/>
      <c r="G24" s="229" t="s">
        <v>167</v>
      </c>
      <c r="H24" s="234"/>
      <c r="I24" s="236" t="s">
        <v>753</v>
      </c>
      <c r="J24" s="231"/>
      <c r="K24" s="15"/>
      <c r="L24" s="15"/>
      <c r="M24" s="104"/>
      <c r="N24" s="3"/>
      <c r="O24" s="3"/>
      <c r="P24" s="3"/>
    </row>
    <row r="25" spans="1:22" ht="13.5" customHeight="1">
      <c r="A25" s="3"/>
      <c r="B25" s="3"/>
      <c r="C25" s="297"/>
      <c r="D25" s="4"/>
      <c r="E25" s="4"/>
      <c r="F25" s="4"/>
      <c r="G25" s="414" t="s">
        <v>7</v>
      </c>
      <c r="H25" s="414"/>
      <c r="I25" s="233"/>
      <c r="J25" s="235"/>
      <c r="K25" s="15"/>
      <c r="L25" s="15"/>
      <c r="M25" s="104"/>
      <c r="N25" s="3"/>
      <c r="O25" s="3"/>
      <c r="P25" s="3"/>
    </row>
    <row r="26" spans="1:22" ht="14.25" customHeight="1">
      <c r="A26" s="22"/>
      <c r="B26" s="22"/>
      <c r="C26" s="22"/>
      <c r="D26" s="22"/>
      <c r="E26" s="22"/>
      <c r="F26" s="19"/>
      <c r="G26" s="20"/>
      <c r="H26" s="3"/>
      <c r="I26" s="20"/>
      <c r="J26" s="20"/>
      <c r="K26" s="21"/>
      <c r="L26" s="181" t="s">
        <v>185</v>
      </c>
      <c r="M26" s="105"/>
      <c r="N26" s="3"/>
      <c r="O26" s="3"/>
      <c r="P26" s="3"/>
    </row>
    <row r="27" spans="1:22" ht="24" customHeight="1">
      <c r="A27" s="446" t="s">
        <v>2</v>
      </c>
      <c r="B27" s="404"/>
      <c r="C27" s="404"/>
      <c r="D27" s="404"/>
      <c r="E27" s="404"/>
      <c r="F27" s="404"/>
      <c r="G27" s="407" t="s">
        <v>3</v>
      </c>
      <c r="H27" s="409" t="s">
        <v>143</v>
      </c>
      <c r="I27" s="411" t="s">
        <v>147</v>
      </c>
      <c r="J27" s="412"/>
      <c r="K27" s="436" t="s">
        <v>144</v>
      </c>
      <c r="L27" s="434" t="s">
        <v>168</v>
      </c>
      <c r="M27" s="105"/>
      <c r="N27" s="3"/>
      <c r="O27" s="3"/>
      <c r="P27" s="3"/>
    </row>
    <row r="28" spans="1:22" ht="46.5" customHeight="1">
      <c r="A28" s="405"/>
      <c r="B28" s="406"/>
      <c r="C28" s="406"/>
      <c r="D28" s="406"/>
      <c r="E28" s="406"/>
      <c r="F28" s="406"/>
      <c r="G28" s="408"/>
      <c r="H28" s="410"/>
      <c r="I28" s="182" t="s">
        <v>142</v>
      </c>
      <c r="J28" s="183" t="s">
        <v>141</v>
      </c>
      <c r="K28" s="437"/>
      <c r="L28" s="435"/>
      <c r="M28" s="3"/>
      <c r="N28" s="3"/>
      <c r="O28" s="3"/>
      <c r="P28" s="3"/>
      <c r="Q28" s="3"/>
    </row>
    <row r="29" spans="1:22" ht="11.25" customHeight="1">
      <c r="A29" s="427" t="s">
        <v>139</v>
      </c>
      <c r="B29" s="428"/>
      <c r="C29" s="428"/>
      <c r="D29" s="428"/>
      <c r="E29" s="428"/>
      <c r="F29" s="429"/>
      <c r="G29" s="202">
        <v>2</v>
      </c>
      <c r="H29" s="203">
        <v>3</v>
      </c>
      <c r="I29" s="204" t="s">
        <v>140</v>
      </c>
      <c r="J29" s="205" t="s">
        <v>145</v>
      </c>
      <c r="K29" s="206">
        <v>6</v>
      </c>
      <c r="L29" s="206">
        <v>7</v>
      </c>
      <c r="M29" s="3"/>
      <c r="N29" s="3"/>
      <c r="O29" s="3"/>
      <c r="P29" s="3"/>
      <c r="Q29" s="3"/>
    </row>
    <row r="30" spans="1:22" s="12" customFormat="1" ht="14.25" customHeight="1">
      <c r="A30" s="79">
        <v>2</v>
      </c>
      <c r="B30" s="79"/>
      <c r="C30" s="90"/>
      <c r="D30" s="78"/>
      <c r="E30" s="79"/>
      <c r="F30" s="88"/>
      <c r="G30" s="78" t="s">
        <v>9</v>
      </c>
      <c r="H30" s="195">
        <v>1</v>
      </c>
      <c r="I30" s="370">
        <f>SUM(I31+I42+I61+I82+I89+I109+I131+I150+I160)</f>
        <v>985316</v>
      </c>
      <c r="J30" s="370">
        <f>SUM(J31+J42+J61+J82+J89+J109+J131+J150+J160)</f>
        <v>985316</v>
      </c>
      <c r="K30" s="371">
        <f>SUM(K31+K42+K61+K82+K89+K109+K131+K150+K160)</f>
        <v>983414.63</v>
      </c>
      <c r="L30" s="370">
        <f>SUM(L31+L42+L61+L82+L89+L109+L131+L150+L160)</f>
        <v>983414.63</v>
      </c>
      <c r="M30" s="96"/>
      <c r="N30" s="96"/>
      <c r="O30" s="96"/>
      <c r="P30" s="96"/>
      <c r="Q30" s="96"/>
      <c r="S30" s="368"/>
      <c r="T30" s="368"/>
      <c r="U30" s="368"/>
      <c r="V30" s="368"/>
    </row>
    <row r="31" spans="1:22" ht="16.5" customHeight="1">
      <c r="A31" s="45">
        <v>2</v>
      </c>
      <c r="B31" s="73">
        <v>1</v>
      </c>
      <c r="C31" s="53"/>
      <c r="D31" s="63"/>
      <c r="E31" s="46"/>
      <c r="F31" s="33"/>
      <c r="G31" s="68" t="s">
        <v>14</v>
      </c>
      <c r="H31" s="195">
        <v>2</v>
      </c>
      <c r="I31" s="370">
        <f>SUM(I32+I38)</f>
        <v>890703</v>
      </c>
      <c r="J31" s="370">
        <f>SUM(J32+J38)</f>
        <v>890703</v>
      </c>
      <c r="K31" s="372">
        <f>SUM(K32+K38)</f>
        <v>890703.21</v>
      </c>
      <c r="L31" s="373">
        <f>SUM(L32+L38)</f>
        <v>890703.21</v>
      </c>
      <c r="M31" s="3"/>
      <c r="N31" s="3"/>
      <c r="O31" s="3"/>
      <c r="P31" s="3"/>
      <c r="Q31" s="3"/>
    </row>
    <row r="32" spans="1:22" ht="14.25" customHeight="1">
      <c r="A32" s="30">
        <v>2</v>
      </c>
      <c r="B32" s="30">
        <v>1</v>
      </c>
      <c r="C32" s="47">
        <v>1</v>
      </c>
      <c r="D32" s="58"/>
      <c r="E32" s="30"/>
      <c r="F32" s="40"/>
      <c r="G32" s="224" t="s">
        <v>15</v>
      </c>
      <c r="H32" s="195">
        <v>3</v>
      </c>
      <c r="I32" s="374">
        <f>SUM(I33)</f>
        <v>877500</v>
      </c>
      <c r="J32" s="374">
        <f t="shared" ref="J32:L34" si="0">SUM(J33)</f>
        <v>877500</v>
      </c>
      <c r="K32" s="375">
        <f t="shared" si="0"/>
        <v>877500</v>
      </c>
      <c r="L32" s="374">
        <f t="shared" si="0"/>
        <v>877500</v>
      </c>
      <c r="M32" s="3"/>
      <c r="N32" s="3"/>
      <c r="O32" s="3"/>
      <c r="P32" s="3"/>
      <c r="Q32" s="350"/>
      <c r="R32"/>
    </row>
    <row r="33" spans="1:19" ht="13.5" customHeight="1">
      <c r="A33" s="31">
        <v>2</v>
      </c>
      <c r="B33" s="30">
        <v>1</v>
      </c>
      <c r="C33" s="47">
        <v>1</v>
      </c>
      <c r="D33" s="58">
        <v>1</v>
      </c>
      <c r="E33" s="30"/>
      <c r="F33" s="40"/>
      <c r="G33" s="58" t="s">
        <v>15</v>
      </c>
      <c r="H33" s="195">
        <v>4</v>
      </c>
      <c r="I33" s="370">
        <f>SUM(I34+I36)</f>
        <v>877500</v>
      </c>
      <c r="J33" s="370">
        <f t="shared" si="0"/>
        <v>877500</v>
      </c>
      <c r="K33" s="370">
        <f t="shared" si="0"/>
        <v>877500</v>
      </c>
      <c r="L33" s="370">
        <f t="shared" si="0"/>
        <v>877500</v>
      </c>
      <c r="M33" s="3"/>
      <c r="N33" s="3"/>
      <c r="O33" s="3"/>
      <c r="P33" s="3"/>
      <c r="Q33" s="350"/>
      <c r="R33" s="350"/>
    </row>
    <row r="34" spans="1:19" ht="14.25" customHeight="1">
      <c r="A34" s="31">
        <v>2</v>
      </c>
      <c r="B34" s="30">
        <v>1</v>
      </c>
      <c r="C34" s="47">
        <v>1</v>
      </c>
      <c r="D34" s="58">
        <v>1</v>
      </c>
      <c r="E34" s="30">
        <v>1</v>
      </c>
      <c r="F34" s="40"/>
      <c r="G34" s="58" t="s">
        <v>84</v>
      </c>
      <c r="H34" s="195">
        <v>5</v>
      </c>
      <c r="I34" s="375">
        <f>SUM(I35)</f>
        <v>877500</v>
      </c>
      <c r="J34" s="375">
        <f t="shared" si="0"/>
        <v>877500</v>
      </c>
      <c r="K34" s="375">
        <f t="shared" si="0"/>
        <v>877500</v>
      </c>
      <c r="L34" s="375">
        <f t="shared" si="0"/>
        <v>877500</v>
      </c>
      <c r="M34" s="3"/>
      <c r="N34" s="3"/>
      <c r="O34" s="3"/>
      <c r="P34" s="3"/>
      <c r="Q34" s="350"/>
      <c r="R34" s="350"/>
    </row>
    <row r="35" spans="1:19" ht="14.25" customHeight="1">
      <c r="A35" s="31">
        <v>2</v>
      </c>
      <c r="B35" s="30">
        <v>1</v>
      </c>
      <c r="C35" s="47">
        <v>1</v>
      </c>
      <c r="D35" s="58">
        <v>1</v>
      </c>
      <c r="E35" s="30">
        <v>1</v>
      </c>
      <c r="F35" s="40">
        <v>1</v>
      </c>
      <c r="G35" s="58" t="s">
        <v>84</v>
      </c>
      <c r="H35" s="195">
        <v>6</v>
      </c>
      <c r="I35" s="376">
        <v>877500</v>
      </c>
      <c r="J35" s="377">
        <v>877500</v>
      </c>
      <c r="K35" s="377">
        <v>877500</v>
      </c>
      <c r="L35" s="377">
        <f>SUM(K35)</f>
        <v>877500</v>
      </c>
      <c r="M35" s="3"/>
      <c r="N35" s="3"/>
      <c r="O35" s="3"/>
      <c r="P35" s="3"/>
      <c r="Q35" s="350"/>
      <c r="R35" s="350"/>
    </row>
    <row r="36" spans="1:19" ht="12.75" customHeight="1">
      <c r="A36" s="31">
        <v>2</v>
      </c>
      <c r="B36" s="30">
        <v>1</v>
      </c>
      <c r="C36" s="47">
        <v>1</v>
      </c>
      <c r="D36" s="58">
        <v>1</v>
      </c>
      <c r="E36" s="30">
        <v>2</v>
      </c>
      <c r="F36" s="40"/>
      <c r="G36" s="58" t="s">
        <v>16</v>
      </c>
      <c r="H36" s="195">
        <v>7</v>
      </c>
      <c r="I36" s="375">
        <f>I37</f>
        <v>0</v>
      </c>
      <c r="J36" s="375">
        <f t="shared" ref="J36:L36" si="1">J37</f>
        <v>0</v>
      </c>
      <c r="K36" s="375">
        <f>K37</f>
        <v>0</v>
      </c>
      <c r="L36" s="375">
        <f t="shared" si="1"/>
        <v>0</v>
      </c>
      <c r="M36" s="3"/>
      <c r="N36" s="3"/>
      <c r="O36" s="3"/>
      <c r="P36" s="3"/>
      <c r="Q36" s="350"/>
      <c r="R36" s="350"/>
    </row>
    <row r="37" spans="1:19" ht="12.75" customHeight="1">
      <c r="A37" s="31">
        <v>2</v>
      </c>
      <c r="B37" s="30">
        <v>1</v>
      </c>
      <c r="C37" s="47">
        <v>1</v>
      </c>
      <c r="D37" s="58">
        <v>1</v>
      </c>
      <c r="E37" s="30">
        <v>2</v>
      </c>
      <c r="F37" s="40">
        <v>1</v>
      </c>
      <c r="G37" s="58" t="s">
        <v>16</v>
      </c>
      <c r="H37" s="195">
        <v>8</v>
      </c>
      <c r="I37" s="377"/>
      <c r="J37" s="378"/>
      <c r="K37" s="377"/>
      <c r="L37" s="378"/>
      <c r="M37" s="3"/>
      <c r="N37" s="3"/>
      <c r="O37" s="3"/>
      <c r="P37" s="3"/>
      <c r="Q37" s="350"/>
      <c r="R37" s="350"/>
    </row>
    <row r="38" spans="1:19" ht="13.5" customHeight="1">
      <c r="A38" s="31">
        <v>2</v>
      </c>
      <c r="B38" s="30">
        <v>1</v>
      </c>
      <c r="C38" s="47">
        <v>2</v>
      </c>
      <c r="D38" s="58"/>
      <c r="E38" s="30"/>
      <c r="F38" s="40"/>
      <c r="G38" s="224" t="s">
        <v>85</v>
      </c>
      <c r="H38" s="195">
        <v>9</v>
      </c>
      <c r="I38" s="375">
        <f>I39</f>
        <v>13203</v>
      </c>
      <c r="J38" s="374">
        <f t="shared" ref="J38:L39" si="2">J39</f>
        <v>13203</v>
      </c>
      <c r="K38" s="375">
        <f t="shared" si="2"/>
        <v>13203.21</v>
      </c>
      <c r="L38" s="374">
        <f t="shared" si="2"/>
        <v>13203.21</v>
      </c>
      <c r="M38" s="3"/>
      <c r="N38" s="3"/>
      <c r="O38" s="3"/>
      <c r="P38" s="3"/>
      <c r="Q38" s="350"/>
      <c r="R38" s="350"/>
    </row>
    <row r="39" spans="1:19" ht="15.6">
      <c r="A39" s="31">
        <v>2</v>
      </c>
      <c r="B39" s="30">
        <v>1</v>
      </c>
      <c r="C39" s="47">
        <v>2</v>
      </c>
      <c r="D39" s="58">
        <v>1</v>
      </c>
      <c r="E39" s="30"/>
      <c r="F39" s="40"/>
      <c r="G39" s="58" t="s">
        <v>85</v>
      </c>
      <c r="H39" s="195">
        <v>10</v>
      </c>
      <c r="I39" s="375">
        <f>I40</f>
        <v>13203</v>
      </c>
      <c r="J39" s="374">
        <f t="shared" si="2"/>
        <v>13203</v>
      </c>
      <c r="K39" s="374">
        <f t="shared" si="2"/>
        <v>13203.21</v>
      </c>
      <c r="L39" s="374">
        <f t="shared" si="2"/>
        <v>13203.21</v>
      </c>
      <c r="M39" s="3"/>
      <c r="N39" s="3"/>
      <c r="O39" s="3"/>
      <c r="P39" s="3"/>
      <c r="Q39" s="350"/>
      <c r="R39"/>
    </row>
    <row r="40" spans="1:19" ht="13.5" customHeight="1">
      <c r="A40" s="31">
        <v>2</v>
      </c>
      <c r="B40" s="30">
        <v>1</v>
      </c>
      <c r="C40" s="47">
        <v>2</v>
      </c>
      <c r="D40" s="58">
        <v>1</v>
      </c>
      <c r="E40" s="30">
        <v>1</v>
      </c>
      <c r="F40" s="40"/>
      <c r="G40" s="58" t="s">
        <v>85</v>
      </c>
      <c r="H40" s="195">
        <v>11</v>
      </c>
      <c r="I40" s="374">
        <f>I41</f>
        <v>13203</v>
      </c>
      <c r="J40" s="374">
        <f>J41</f>
        <v>13203</v>
      </c>
      <c r="K40" s="374">
        <f>K41</f>
        <v>13203.21</v>
      </c>
      <c r="L40" s="374">
        <f>L41</f>
        <v>13203.21</v>
      </c>
      <c r="M40" s="3"/>
      <c r="N40" s="3"/>
      <c r="O40" s="3"/>
      <c r="P40" s="3"/>
      <c r="Q40" s="350"/>
      <c r="R40" s="350"/>
    </row>
    <row r="41" spans="1:19" ht="14.25" customHeight="1">
      <c r="A41" s="31">
        <v>2</v>
      </c>
      <c r="B41" s="30">
        <v>1</v>
      </c>
      <c r="C41" s="47">
        <v>2</v>
      </c>
      <c r="D41" s="58">
        <v>1</v>
      </c>
      <c r="E41" s="30">
        <v>1</v>
      </c>
      <c r="F41" s="40">
        <v>1</v>
      </c>
      <c r="G41" s="58" t="s">
        <v>85</v>
      </c>
      <c r="H41" s="195">
        <v>12</v>
      </c>
      <c r="I41" s="378">
        <v>13203</v>
      </c>
      <c r="J41" s="377">
        <v>13203</v>
      </c>
      <c r="K41" s="377">
        <v>13203.21</v>
      </c>
      <c r="L41" s="377">
        <f>SUM(K41)</f>
        <v>13203.21</v>
      </c>
      <c r="M41" s="3"/>
      <c r="N41" s="3"/>
      <c r="O41" s="3"/>
      <c r="P41" s="3"/>
      <c r="Q41" s="350"/>
      <c r="R41" s="350"/>
    </row>
    <row r="42" spans="1:19" ht="26.25" customHeight="1">
      <c r="A42" s="32">
        <v>2</v>
      </c>
      <c r="B42" s="75">
        <v>2</v>
      </c>
      <c r="C42" s="53"/>
      <c r="D42" s="63"/>
      <c r="E42" s="46"/>
      <c r="F42" s="33"/>
      <c r="G42" s="68" t="s">
        <v>729</v>
      </c>
      <c r="H42" s="195">
        <v>13</v>
      </c>
      <c r="I42" s="379">
        <f>I43</f>
        <v>90946</v>
      </c>
      <c r="J42" s="380">
        <f t="shared" ref="J42:L44" si="3">J43</f>
        <v>90946</v>
      </c>
      <c r="K42" s="379">
        <f t="shared" si="3"/>
        <v>89044.409999999989</v>
      </c>
      <c r="L42" s="379">
        <f t="shared" si="3"/>
        <v>89044.409999999989</v>
      </c>
      <c r="M42" s="3"/>
      <c r="N42" s="3"/>
      <c r="O42" s="3"/>
      <c r="P42" s="3"/>
      <c r="Q42" s="3"/>
    </row>
    <row r="43" spans="1:19" ht="27" customHeight="1">
      <c r="A43" s="31">
        <v>2</v>
      </c>
      <c r="B43" s="30">
        <v>2</v>
      </c>
      <c r="C43" s="47">
        <v>1</v>
      </c>
      <c r="D43" s="58"/>
      <c r="E43" s="30"/>
      <c r="F43" s="40"/>
      <c r="G43" s="223" t="s">
        <v>729</v>
      </c>
      <c r="H43" s="195">
        <v>14</v>
      </c>
      <c r="I43" s="374">
        <f>I44</f>
        <v>90946</v>
      </c>
      <c r="J43" s="375">
        <f t="shared" si="3"/>
        <v>90946</v>
      </c>
      <c r="K43" s="374">
        <f t="shared" si="3"/>
        <v>89044.409999999989</v>
      </c>
      <c r="L43" s="375">
        <f t="shared" si="3"/>
        <v>89044.409999999989</v>
      </c>
      <c r="M43" s="3"/>
      <c r="N43" s="3"/>
      <c r="O43" s="3"/>
      <c r="P43" s="3"/>
      <c r="Q43" s="350"/>
      <c r="R43"/>
      <c r="S43" s="350"/>
    </row>
    <row r="44" spans="1:19" ht="15.6">
      <c r="A44" s="31">
        <v>2</v>
      </c>
      <c r="B44" s="30">
        <v>2</v>
      </c>
      <c r="C44" s="47">
        <v>1</v>
      </c>
      <c r="D44" s="58">
        <v>1</v>
      </c>
      <c r="E44" s="30"/>
      <c r="F44" s="40"/>
      <c r="G44" s="223" t="s">
        <v>729</v>
      </c>
      <c r="H44" s="195">
        <v>15</v>
      </c>
      <c r="I44" s="374">
        <f>I45</f>
        <v>90946</v>
      </c>
      <c r="J44" s="375">
        <f t="shared" si="3"/>
        <v>90946</v>
      </c>
      <c r="K44" s="381">
        <f t="shared" si="3"/>
        <v>89044.409999999989</v>
      </c>
      <c r="L44" s="381">
        <f t="shared" si="3"/>
        <v>89044.409999999989</v>
      </c>
      <c r="M44" s="3"/>
      <c r="N44" s="3"/>
      <c r="O44" s="3"/>
      <c r="P44" s="3"/>
      <c r="Q44" s="350"/>
      <c r="R44" s="350"/>
      <c r="S44"/>
    </row>
    <row r="45" spans="1:19" ht="24.75" customHeight="1">
      <c r="A45" s="34">
        <v>2</v>
      </c>
      <c r="B45" s="43">
        <v>2</v>
      </c>
      <c r="C45" s="50">
        <v>1</v>
      </c>
      <c r="D45" s="60">
        <v>1</v>
      </c>
      <c r="E45" s="43">
        <v>1</v>
      </c>
      <c r="F45" s="70"/>
      <c r="G45" s="223" t="s">
        <v>729</v>
      </c>
      <c r="H45" s="195">
        <v>16</v>
      </c>
      <c r="I45" s="382">
        <f>SUM(I46:I60)</f>
        <v>90946</v>
      </c>
      <c r="J45" s="382">
        <f>SUM(J46:J60)</f>
        <v>90946</v>
      </c>
      <c r="K45" s="383">
        <f>SUM(K46:K60)</f>
        <v>89044.409999999989</v>
      </c>
      <c r="L45" s="383">
        <f>SUM(L46:L60)</f>
        <v>89044.409999999989</v>
      </c>
      <c r="M45" s="3"/>
      <c r="N45" s="3"/>
      <c r="O45" s="3"/>
      <c r="P45" s="3"/>
      <c r="Q45" s="350"/>
      <c r="R45" s="350"/>
      <c r="S45"/>
    </row>
    <row r="46" spans="1:19" ht="15.6">
      <c r="A46" s="39">
        <v>2</v>
      </c>
      <c r="B46" s="42">
        <v>2</v>
      </c>
      <c r="C46" s="48">
        <v>1</v>
      </c>
      <c r="D46" s="59">
        <v>1</v>
      </c>
      <c r="E46" s="42">
        <v>1</v>
      </c>
      <c r="F46" s="37">
        <v>1</v>
      </c>
      <c r="G46" s="59" t="s">
        <v>667</v>
      </c>
      <c r="H46" s="195">
        <v>17</v>
      </c>
      <c r="I46" s="377">
        <v>26336</v>
      </c>
      <c r="J46" s="377">
        <v>26336</v>
      </c>
      <c r="K46" s="377">
        <v>26273.66</v>
      </c>
      <c r="L46" s="377">
        <f>SUM(K46)</f>
        <v>26273.66</v>
      </c>
      <c r="M46" s="3"/>
      <c r="N46" s="3"/>
      <c r="O46" s="3"/>
      <c r="P46" s="3"/>
      <c r="Q46" s="350"/>
      <c r="R46" s="350"/>
      <c r="S46"/>
    </row>
    <row r="47" spans="1:19" ht="26.25" customHeight="1">
      <c r="A47" s="39">
        <v>2</v>
      </c>
      <c r="B47" s="42">
        <v>2</v>
      </c>
      <c r="C47" s="48">
        <v>1</v>
      </c>
      <c r="D47" s="59">
        <v>1</v>
      </c>
      <c r="E47" s="42">
        <v>1</v>
      </c>
      <c r="F47" s="36">
        <v>2</v>
      </c>
      <c r="G47" s="59" t="s">
        <v>730</v>
      </c>
      <c r="H47" s="195">
        <v>18</v>
      </c>
      <c r="I47" s="377">
        <v>586</v>
      </c>
      <c r="J47" s="377">
        <v>586</v>
      </c>
      <c r="K47" s="377">
        <v>586.5</v>
      </c>
      <c r="L47" s="377">
        <f>SUM(K47)</f>
        <v>586.5</v>
      </c>
      <c r="M47" s="3"/>
      <c r="N47" s="3"/>
      <c r="O47" s="3"/>
      <c r="P47" s="3"/>
      <c r="Q47" s="350"/>
      <c r="R47" s="350"/>
      <c r="S47"/>
    </row>
    <row r="48" spans="1:19" ht="26.25" customHeight="1">
      <c r="A48" s="39">
        <v>2</v>
      </c>
      <c r="B48" s="42">
        <v>2</v>
      </c>
      <c r="C48" s="48">
        <v>1</v>
      </c>
      <c r="D48" s="59">
        <v>1</v>
      </c>
      <c r="E48" s="42">
        <v>1</v>
      </c>
      <c r="F48" s="36">
        <v>5</v>
      </c>
      <c r="G48" s="59" t="s">
        <v>731</v>
      </c>
      <c r="H48" s="195">
        <v>19</v>
      </c>
      <c r="I48" s="377">
        <v>483</v>
      </c>
      <c r="J48" s="377">
        <v>483</v>
      </c>
      <c r="K48" s="377">
        <v>429.26</v>
      </c>
      <c r="L48" s="377">
        <f>SUM(K48)</f>
        <v>429.26</v>
      </c>
      <c r="M48" s="3"/>
      <c r="N48" s="3"/>
      <c r="O48" s="3"/>
      <c r="P48" s="3"/>
      <c r="Q48" s="350"/>
      <c r="R48" s="350"/>
      <c r="S48"/>
    </row>
    <row r="49" spans="1:21" ht="27" customHeight="1">
      <c r="A49" s="39">
        <v>2</v>
      </c>
      <c r="B49" s="42">
        <v>2</v>
      </c>
      <c r="C49" s="48">
        <v>1</v>
      </c>
      <c r="D49" s="59">
        <v>1</v>
      </c>
      <c r="E49" s="42">
        <v>1</v>
      </c>
      <c r="F49" s="36">
        <v>6</v>
      </c>
      <c r="G49" s="59" t="s">
        <v>696</v>
      </c>
      <c r="H49" s="195">
        <v>20</v>
      </c>
      <c r="I49" s="377">
        <v>4670</v>
      </c>
      <c r="J49" s="377">
        <v>4670</v>
      </c>
      <c r="K49" s="377">
        <v>4237.88</v>
      </c>
      <c r="L49" s="377">
        <f>SUM(K49)</f>
        <v>4237.88</v>
      </c>
      <c r="M49" s="3"/>
      <c r="N49" s="3"/>
      <c r="O49" s="3"/>
      <c r="P49" s="3"/>
      <c r="Q49" s="350"/>
      <c r="R49" s="350"/>
      <c r="S49"/>
    </row>
    <row r="50" spans="1:21" ht="26.25" customHeight="1">
      <c r="A50" s="102">
        <v>2</v>
      </c>
      <c r="B50" s="95">
        <v>2</v>
      </c>
      <c r="C50" s="93">
        <v>1</v>
      </c>
      <c r="D50" s="94">
        <v>1</v>
      </c>
      <c r="E50" s="95">
        <v>1</v>
      </c>
      <c r="F50" s="86">
        <v>7</v>
      </c>
      <c r="G50" s="94" t="s">
        <v>732</v>
      </c>
      <c r="H50" s="195">
        <v>21</v>
      </c>
      <c r="I50" s="377">
        <v>500</v>
      </c>
      <c r="J50" s="377">
        <v>500</v>
      </c>
      <c r="K50" s="377">
        <v>498.53</v>
      </c>
      <c r="L50" s="377">
        <f>SUM(K50)</f>
        <v>498.53</v>
      </c>
      <c r="M50" s="3"/>
      <c r="N50" s="3"/>
      <c r="O50" s="3"/>
      <c r="P50" s="3"/>
      <c r="Q50" s="350"/>
      <c r="R50" s="350"/>
      <c r="S50"/>
    </row>
    <row r="51" spans="1:21" ht="12" customHeight="1">
      <c r="A51" s="39">
        <v>2</v>
      </c>
      <c r="B51" s="42">
        <v>2</v>
      </c>
      <c r="C51" s="48">
        <v>1</v>
      </c>
      <c r="D51" s="59">
        <v>1</v>
      </c>
      <c r="E51" s="42">
        <v>1</v>
      </c>
      <c r="F51" s="36">
        <v>11</v>
      </c>
      <c r="G51" s="59" t="s">
        <v>672</v>
      </c>
      <c r="H51" s="195">
        <v>22</v>
      </c>
      <c r="I51" s="378"/>
      <c r="J51" s="377"/>
      <c r="K51" s="377"/>
      <c r="L51" s="377"/>
      <c r="M51" s="3"/>
      <c r="N51" s="3"/>
      <c r="O51" s="3"/>
      <c r="P51" s="3"/>
      <c r="Q51" s="350"/>
      <c r="R51" s="350"/>
      <c r="S51"/>
    </row>
    <row r="52" spans="1:21" ht="15.75" customHeight="1">
      <c r="A52" s="38">
        <v>2</v>
      </c>
      <c r="B52" s="91">
        <v>2</v>
      </c>
      <c r="C52" s="77">
        <v>1</v>
      </c>
      <c r="D52" s="77">
        <v>1</v>
      </c>
      <c r="E52" s="77">
        <v>1</v>
      </c>
      <c r="F52" s="87">
        <v>12</v>
      </c>
      <c r="G52" s="266" t="s">
        <v>673</v>
      </c>
      <c r="H52" s="195">
        <v>23</v>
      </c>
      <c r="I52" s="384"/>
      <c r="J52" s="377"/>
      <c r="K52" s="377"/>
      <c r="L52" s="377"/>
      <c r="M52" s="3"/>
      <c r="N52" s="3"/>
      <c r="O52" s="3"/>
      <c r="P52" s="3"/>
      <c r="Q52" s="350"/>
      <c r="R52" s="350"/>
      <c r="S52"/>
    </row>
    <row r="53" spans="1:21" ht="26.4">
      <c r="A53" s="39">
        <v>2</v>
      </c>
      <c r="B53" s="42">
        <v>2</v>
      </c>
      <c r="C53" s="48">
        <v>1</v>
      </c>
      <c r="D53" s="48">
        <v>1</v>
      </c>
      <c r="E53" s="48">
        <v>1</v>
      </c>
      <c r="F53" s="36">
        <v>14</v>
      </c>
      <c r="G53" s="355" t="s">
        <v>674</v>
      </c>
      <c r="H53" s="195">
        <v>24</v>
      </c>
      <c r="I53" s="378"/>
      <c r="J53" s="378"/>
      <c r="K53" s="378"/>
      <c r="L53" s="378"/>
      <c r="M53" s="3"/>
      <c r="N53" s="3"/>
      <c r="O53" s="3"/>
      <c r="P53" s="3"/>
      <c r="Q53" s="350"/>
      <c r="R53" s="350"/>
      <c r="S53"/>
    </row>
    <row r="54" spans="1:21" ht="27.75" customHeight="1">
      <c r="A54" s="39">
        <v>2</v>
      </c>
      <c r="B54" s="42">
        <v>2</v>
      </c>
      <c r="C54" s="48">
        <v>1</v>
      </c>
      <c r="D54" s="48">
        <v>1</v>
      </c>
      <c r="E54" s="48">
        <v>1</v>
      </c>
      <c r="F54" s="36">
        <v>15</v>
      </c>
      <c r="G54" s="346" t="s">
        <v>733</v>
      </c>
      <c r="H54" s="195">
        <v>25</v>
      </c>
      <c r="I54" s="378">
        <v>1335</v>
      </c>
      <c r="J54" s="377">
        <v>1335</v>
      </c>
      <c r="K54" s="377">
        <v>825.29</v>
      </c>
      <c r="L54" s="377">
        <f>SUM(K54)</f>
        <v>825.29</v>
      </c>
      <c r="M54" s="3"/>
      <c r="N54" s="3"/>
      <c r="O54" s="3"/>
      <c r="P54" s="3"/>
      <c r="Q54" s="350"/>
      <c r="R54" s="350"/>
      <c r="S54"/>
      <c r="U54" s="369"/>
    </row>
    <row r="55" spans="1:21" ht="15.6">
      <c r="A55" s="39">
        <v>2</v>
      </c>
      <c r="B55" s="42">
        <v>2</v>
      </c>
      <c r="C55" s="48">
        <v>1</v>
      </c>
      <c r="D55" s="48">
        <v>1</v>
      </c>
      <c r="E55" s="48">
        <v>1</v>
      </c>
      <c r="F55" s="36">
        <v>16</v>
      </c>
      <c r="G55" s="59" t="s">
        <v>676</v>
      </c>
      <c r="H55" s="195">
        <v>26</v>
      </c>
      <c r="I55" s="378">
        <v>3517</v>
      </c>
      <c r="J55" s="377">
        <v>3517</v>
      </c>
      <c r="K55" s="377">
        <v>3517</v>
      </c>
      <c r="L55" s="377">
        <f>SUM(K55)</f>
        <v>3517</v>
      </c>
      <c r="M55" s="3"/>
      <c r="N55" s="3"/>
      <c r="O55" s="3"/>
      <c r="P55" s="3"/>
      <c r="Q55" s="350"/>
      <c r="R55" s="350"/>
      <c r="S55"/>
      <c r="U55" s="369"/>
    </row>
    <row r="56" spans="1:21" ht="27.75" customHeight="1">
      <c r="A56" s="39">
        <v>2</v>
      </c>
      <c r="B56" s="42">
        <v>2</v>
      </c>
      <c r="C56" s="48">
        <v>1</v>
      </c>
      <c r="D56" s="48">
        <v>1</v>
      </c>
      <c r="E56" s="48">
        <v>1</v>
      </c>
      <c r="F56" s="36">
        <v>17</v>
      </c>
      <c r="G56" s="59" t="s">
        <v>697</v>
      </c>
      <c r="H56" s="195">
        <v>27</v>
      </c>
      <c r="I56" s="378"/>
      <c r="J56" s="378"/>
      <c r="K56" s="378"/>
      <c r="L56" s="378"/>
      <c r="M56" s="3"/>
      <c r="N56" s="3"/>
      <c r="O56" s="3"/>
      <c r="P56" s="3"/>
      <c r="Q56" s="350"/>
      <c r="R56" s="350"/>
      <c r="S56"/>
    </row>
    <row r="57" spans="1:21" ht="14.25" customHeight="1">
      <c r="A57" s="39">
        <v>2</v>
      </c>
      <c r="B57" s="42">
        <v>2</v>
      </c>
      <c r="C57" s="48">
        <v>1</v>
      </c>
      <c r="D57" s="48">
        <v>1</v>
      </c>
      <c r="E57" s="48">
        <v>1</v>
      </c>
      <c r="F57" s="36">
        <v>20</v>
      </c>
      <c r="G57" s="59" t="s">
        <v>698</v>
      </c>
      <c r="H57" s="195">
        <v>28</v>
      </c>
      <c r="I57" s="378">
        <v>26810</v>
      </c>
      <c r="J57" s="377">
        <v>26810</v>
      </c>
      <c r="K57" s="377">
        <v>26116.95</v>
      </c>
      <c r="L57" s="377">
        <f>SUM(K57)</f>
        <v>26116.95</v>
      </c>
      <c r="M57" s="3"/>
      <c r="N57" s="3"/>
      <c r="O57" s="3"/>
      <c r="P57" s="3"/>
      <c r="Q57" s="350"/>
      <c r="R57" s="350"/>
      <c r="S57"/>
    </row>
    <row r="58" spans="1:21" ht="27.75" customHeight="1">
      <c r="A58" s="335">
        <v>2</v>
      </c>
      <c r="B58" s="262">
        <v>2</v>
      </c>
      <c r="C58" s="257">
        <v>1</v>
      </c>
      <c r="D58" s="257">
        <v>1</v>
      </c>
      <c r="E58" s="257">
        <v>1</v>
      </c>
      <c r="F58" s="336">
        <v>21</v>
      </c>
      <c r="G58" s="346" t="s">
        <v>699</v>
      </c>
      <c r="H58" s="195">
        <v>29</v>
      </c>
      <c r="I58" s="378">
        <v>2726</v>
      </c>
      <c r="J58" s="377">
        <v>2726</v>
      </c>
      <c r="K58" s="377">
        <v>2725.57</v>
      </c>
      <c r="L58" s="377">
        <f>SUM(K58)</f>
        <v>2725.57</v>
      </c>
      <c r="M58" s="3"/>
      <c r="N58" s="3"/>
      <c r="O58" s="3"/>
      <c r="P58" s="3"/>
      <c r="Q58" s="350"/>
      <c r="R58" s="350"/>
      <c r="S58"/>
      <c r="U58" s="369"/>
    </row>
    <row r="59" spans="1:21" ht="12" customHeight="1">
      <c r="A59" s="335">
        <v>2</v>
      </c>
      <c r="B59" s="262">
        <v>2</v>
      </c>
      <c r="C59" s="257">
        <v>1</v>
      </c>
      <c r="D59" s="257">
        <v>1</v>
      </c>
      <c r="E59" s="257">
        <v>1</v>
      </c>
      <c r="F59" s="336">
        <v>22</v>
      </c>
      <c r="G59" s="346" t="s">
        <v>680</v>
      </c>
      <c r="H59" s="195">
        <v>30</v>
      </c>
      <c r="I59" s="378"/>
      <c r="J59" s="377"/>
      <c r="K59" s="377"/>
      <c r="L59" s="377"/>
      <c r="M59" s="3"/>
      <c r="N59" s="3"/>
      <c r="O59" s="3"/>
      <c r="P59" s="3"/>
      <c r="Q59" s="350"/>
      <c r="R59" s="350"/>
      <c r="S59"/>
    </row>
    <row r="60" spans="1:21" ht="15" customHeight="1">
      <c r="A60" s="39">
        <v>2</v>
      </c>
      <c r="B60" s="42">
        <v>2</v>
      </c>
      <c r="C60" s="48">
        <v>1</v>
      </c>
      <c r="D60" s="48">
        <v>1</v>
      </c>
      <c r="E60" s="48">
        <v>1</v>
      </c>
      <c r="F60" s="36">
        <v>30</v>
      </c>
      <c r="G60" s="346" t="s">
        <v>700</v>
      </c>
      <c r="H60" s="195">
        <v>31</v>
      </c>
      <c r="I60" s="378">
        <v>23983</v>
      </c>
      <c r="J60" s="377">
        <v>23983</v>
      </c>
      <c r="K60" s="377">
        <v>23833.77</v>
      </c>
      <c r="L60" s="377">
        <f>SUM(K60)</f>
        <v>23833.77</v>
      </c>
      <c r="M60" s="3"/>
      <c r="N60" s="3"/>
      <c r="O60" s="3"/>
      <c r="P60" s="3"/>
      <c r="Q60" s="350"/>
      <c r="R60" s="350"/>
      <c r="S60"/>
    </row>
    <row r="61" spans="1:21" ht="14.25" customHeight="1">
      <c r="A61" s="144">
        <v>2</v>
      </c>
      <c r="B61" s="145">
        <v>3</v>
      </c>
      <c r="C61" s="73"/>
      <c r="D61" s="53"/>
      <c r="E61" s="53"/>
      <c r="F61" s="33"/>
      <c r="G61" s="147" t="s">
        <v>563</v>
      </c>
      <c r="H61" s="195">
        <v>32</v>
      </c>
      <c r="I61" s="123">
        <f>I62</f>
        <v>0</v>
      </c>
      <c r="J61" s="123">
        <f t="shared" ref="J61:L61" si="4">J62</f>
        <v>0</v>
      </c>
      <c r="K61" s="123">
        <f t="shared" si="4"/>
        <v>0</v>
      </c>
      <c r="L61" s="123">
        <f t="shared" si="4"/>
        <v>0</v>
      </c>
      <c r="M61" s="3"/>
      <c r="N61" s="3"/>
      <c r="O61" s="3"/>
      <c r="P61" s="3"/>
      <c r="Q61" s="3"/>
    </row>
    <row r="62" spans="1:21" ht="13.5" customHeight="1">
      <c r="A62" s="31">
        <v>2</v>
      </c>
      <c r="B62" s="30">
        <v>3</v>
      </c>
      <c r="C62" s="47">
        <v>1</v>
      </c>
      <c r="D62" s="47"/>
      <c r="E62" s="47"/>
      <c r="F62" s="40"/>
      <c r="G62" s="224" t="s">
        <v>30</v>
      </c>
      <c r="H62" s="195">
        <v>33</v>
      </c>
      <c r="I62" s="127">
        <f>SUM(I63+I68+I73)</f>
        <v>0</v>
      </c>
      <c r="J62" s="128">
        <f>SUM(J63+J68+J73)</f>
        <v>0</v>
      </c>
      <c r="K62" s="129">
        <f>SUM(K63+K68+K73)</f>
        <v>0</v>
      </c>
      <c r="L62" s="127">
        <f>SUM(L63+L68+L73)</f>
        <v>0</v>
      </c>
      <c r="M62" s="3"/>
      <c r="N62" s="3"/>
      <c r="O62" s="3"/>
      <c r="P62" s="3"/>
      <c r="Q62" s="350"/>
      <c r="R62"/>
      <c r="S62" s="350"/>
    </row>
    <row r="63" spans="1:21" ht="15" customHeight="1">
      <c r="A63" s="31">
        <v>2</v>
      </c>
      <c r="B63" s="30">
        <v>3</v>
      </c>
      <c r="C63" s="47">
        <v>1</v>
      </c>
      <c r="D63" s="47">
        <v>1</v>
      </c>
      <c r="E63" s="47"/>
      <c r="F63" s="40"/>
      <c r="G63" s="224" t="s">
        <v>572</v>
      </c>
      <c r="H63" s="195">
        <v>34</v>
      </c>
      <c r="I63" s="127">
        <f>I64</f>
        <v>0</v>
      </c>
      <c r="J63" s="128">
        <f>J64</f>
        <v>0</v>
      </c>
      <c r="K63" s="129">
        <f>K64</f>
        <v>0</v>
      </c>
      <c r="L63" s="127">
        <f>L64</f>
        <v>0</v>
      </c>
      <c r="M63" s="3"/>
      <c r="N63" s="3"/>
      <c r="O63" s="3"/>
      <c r="P63" s="3"/>
      <c r="Q63" s="350"/>
      <c r="R63" s="350"/>
      <c r="S63"/>
    </row>
    <row r="64" spans="1:21" ht="13.5" customHeight="1">
      <c r="A64" s="31">
        <v>2</v>
      </c>
      <c r="B64" s="30">
        <v>3</v>
      </c>
      <c r="C64" s="47">
        <v>1</v>
      </c>
      <c r="D64" s="47">
        <v>1</v>
      </c>
      <c r="E64" s="47">
        <v>1</v>
      </c>
      <c r="F64" s="40"/>
      <c r="G64" s="224" t="s">
        <v>572</v>
      </c>
      <c r="H64" s="195">
        <v>35</v>
      </c>
      <c r="I64" s="127">
        <f>SUM(I65:I67)</f>
        <v>0</v>
      </c>
      <c r="J64" s="128">
        <f>SUM(J65:J67)</f>
        <v>0</v>
      </c>
      <c r="K64" s="129">
        <f>SUM(K65:K67)</f>
        <v>0</v>
      </c>
      <c r="L64" s="127">
        <f>SUM(L65:L67)</f>
        <v>0</v>
      </c>
      <c r="M64" s="3"/>
      <c r="N64" s="3"/>
      <c r="O64" s="3"/>
      <c r="P64" s="3"/>
      <c r="Q64" s="350"/>
      <c r="R64" s="350"/>
      <c r="S64"/>
    </row>
    <row r="65" spans="1:19" s="10" customFormat="1" ht="25.5" customHeight="1">
      <c r="A65" s="39">
        <v>2</v>
      </c>
      <c r="B65" s="42">
        <v>3</v>
      </c>
      <c r="C65" s="48">
        <v>1</v>
      </c>
      <c r="D65" s="48">
        <v>1</v>
      </c>
      <c r="E65" s="48">
        <v>1</v>
      </c>
      <c r="F65" s="36">
        <v>1</v>
      </c>
      <c r="G65" s="59" t="s">
        <v>10</v>
      </c>
      <c r="H65" s="195">
        <v>36</v>
      </c>
      <c r="I65" s="117"/>
      <c r="J65" s="117"/>
      <c r="K65" s="117"/>
      <c r="L65" s="117"/>
      <c r="M65" s="107"/>
      <c r="N65" s="107"/>
      <c r="O65" s="107"/>
      <c r="P65" s="107"/>
      <c r="Q65" s="350"/>
      <c r="R65" s="350"/>
      <c r="S65"/>
    </row>
    <row r="66" spans="1:19" ht="19.5" customHeight="1">
      <c r="A66" s="39">
        <v>2</v>
      </c>
      <c r="B66" s="95">
        <v>3</v>
      </c>
      <c r="C66" s="93">
        <v>1</v>
      </c>
      <c r="D66" s="93">
        <v>1</v>
      </c>
      <c r="E66" s="93">
        <v>1</v>
      </c>
      <c r="F66" s="86">
        <v>2</v>
      </c>
      <c r="G66" s="94" t="s">
        <v>4</v>
      </c>
      <c r="H66" s="195">
        <v>37</v>
      </c>
      <c r="I66" s="114"/>
      <c r="J66" s="114"/>
      <c r="K66" s="114"/>
      <c r="L66" s="114"/>
      <c r="M66" s="3"/>
      <c r="N66" s="3"/>
      <c r="O66" s="3"/>
      <c r="P66" s="3"/>
      <c r="Q66" s="350"/>
      <c r="R66" s="350"/>
      <c r="S66"/>
    </row>
    <row r="67" spans="1:19" ht="16.5" customHeight="1">
      <c r="A67" s="42">
        <v>2</v>
      </c>
      <c r="B67" s="48">
        <v>3</v>
      </c>
      <c r="C67" s="48">
        <v>1</v>
      </c>
      <c r="D67" s="48">
        <v>1</v>
      </c>
      <c r="E67" s="48">
        <v>1</v>
      </c>
      <c r="F67" s="36">
        <v>3</v>
      </c>
      <c r="G67" s="59" t="s">
        <v>91</v>
      </c>
      <c r="H67" s="195">
        <v>38</v>
      </c>
      <c r="I67" s="120"/>
      <c r="J67" s="117"/>
      <c r="K67" s="117"/>
      <c r="L67" s="117"/>
      <c r="M67" s="3"/>
      <c r="N67" s="3"/>
      <c r="O67" s="3"/>
      <c r="P67" s="3"/>
      <c r="Q67" s="350"/>
      <c r="R67" s="350"/>
      <c r="S67"/>
    </row>
    <row r="68" spans="1:19" ht="29.25" customHeight="1">
      <c r="A68" s="46">
        <v>2</v>
      </c>
      <c r="B68" s="53">
        <v>3</v>
      </c>
      <c r="C68" s="53">
        <v>1</v>
      </c>
      <c r="D68" s="53">
        <v>2</v>
      </c>
      <c r="E68" s="53"/>
      <c r="F68" s="33"/>
      <c r="G68" s="223" t="s">
        <v>573</v>
      </c>
      <c r="H68" s="195">
        <v>39</v>
      </c>
      <c r="I68" s="123">
        <f>I69</f>
        <v>0</v>
      </c>
      <c r="J68" s="124">
        <f>J69</f>
        <v>0</v>
      </c>
      <c r="K68" s="125">
        <f>K69</f>
        <v>0</v>
      </c>
      <c r="L68" s="125">
        <f>L69</f>
        <v>0</v>
      </c>
      <c r="M68" s="3"/>
      <c r="N68" s="3"/>
      <c r="O68" s="3"/>
      <c r="P68" s="3"/>
      <c r="Q68" s="350"/>
      <c r="R68" s="350"/>
      <c r="S68"/>
    </row>
    <row r="69" spans="1:19" ht="27" customHeight="1">
      <c r="A69" s="43">
        <v>2</v>
      </c>
      <c r="B69" s="50">
        <v>3</v>
      </c>
      <c r="C69" s="50">
        <v>1</v>
      </c>
      <c r="D69" s="50">
        <v>2</v>
      </c>
      <c r="E69" s="50">
        <v>1</v>
      </c>
      <c r="F69" s="70"/>
      <c r="G69" s="223" t="s">
        <v>573</v>
      </c>
      <c r="H69" s="195">
        <v>40</v>
      </c>
      <c r="I69" s="148">
        <f>SUM(I70:I72)</f>
        <v>0</v>
      </c>
      <c r="J69" s="152">
        <f>SUM(J70:J72)</f>
        <v>0</v>
      </c>
      <c r="K69" s="153">
        <f>SUM(K70:K72)</f>
        <v>0</v>
      </c>
      <c r="L69" s="129">
        <f>SUM(L70:L72)</f>
        <v>0</v>
      </c>
      <c r="M69" s="3"/>
      <c r="N69" s="3"/>
      <c r="O69" s="3"/>
      <c r="P69" s="3"/>
      <c r="Q69" s="350"/>
      <c r="R69" s="350"/>
      <c r="S69"/>
    </row>
    <row r="70" spans="1:19" s="10" customFormat="1" ht="27" customHeight="1">
      <c r="A70" s="42">
        <v>2</v>
      </c>
      <c r="B70" s="48">
        <v>3</v>
      </c>
      <c r="C70" s="48">
        <v>1</v>
      </c>
      <c r="D70" s="48">
        <v>2</v>
      </c>
      <c r="E70" s="48">
        <v>1</v>
      </c>
      <c r="F70" s="36">
        <v>1</v>
      </c>
      <c r="G70" s="39" t="s">
        <v>10</v>
      </c>
      <c r="H70" s="195">
        <v>41</v>
      </c>
      <c r="I70" s="117"/>
      <c r="J70" s="117"/>
      <c r="K70" s="117"/>
      <c r="L70" s="117"/>
      <c r="M70" s="107"/>
      <c r="N70" s="107"/>
      <c r="O70" s="107"/>
      <c r="P70" s="107"/>
      <c r="Q70" s="350"/>
      <c r="R70" s="350"/>
      <c r="S70"/>
    </row>
    <row r="71" spans="1:19" ht="16.5" customHeight="1">
      <c r="A71" s="42">
        <v>2</v>
      </c>
      <c r="B71" s="48">
        <v>3</v>
      </c>
      <c r="C71" s="48">
        <v>1</v>
      </c>
      <c r="D71" s="48">
        <v>2</v>
      </c>
      <c r="E71" s="48">
        <v>1</v>
      </c>
      <c r="F71" s="36">
        <v>2</v>
      </c>
      <c r="G71" s="39" t="s">
        <v>4</v>
      </c>
      <c r="H71" s="195">
        <v>42</v>
      </c>
      <c r="I71" s="117"/>
      <c r="J71" s="117"/>
      <c r="K71" s="117"/>
      <c r="L71" s="117"/>
      <c r="M71" s="3"/>
      <c r="N71" s="3"/>
      <c r="O71" s="3"/>
      <c r="P71" s="3"/>
      <c r="Q71" s="350"/>
      <c r="R71" s="350"/>
      <c r="S71"/>
    </row>
    <row r="72" spans="1:19" ht="15" customHeight="1">
      <c r="A72" s="42">
        <v>2</v>
      </c>
      <c r="B72" s="48">
        <v>3</v>
      </c>
      <c r="C72" s="48">
        <v>1</v>
      </c>
      <c r="D72" s="48">
        <v>2</v>
      </c>
      <c r="E72" s="48">
        <v>1</v>
      </c>
      <c r="F72" s="36">
        <v>3</v>
      </c>
      <c r="G72" s="335" t="s">
        <v>91</v>
      </c>
      <c r="H72" s="195">
        <v>43</v>
      </c>
      <c r="I72" s="117"/>
      <c r="J72" s="117"/>
      <c r="K72" s="117"/>
      <c r="L72" s="117"/>
      <c r="M72" s="3"/>
      <c r="N72" s="3"/>
      <c r="O72" s="3"/>
      <c r="P72" s="3"/>
      <c r="Q72" s="350"/>
      <c r="R72" s="350"/>
      <c r="S72"/>
    </row>
    <row r="73" spans="1:19" ht="27.75" customHeight="1">
      <c r="A73" s="30">
        <v>2</v>
      </c>
      <c r="B73" s="47">
        <v>3</v>
      </c>
      <c r="C73" s="47">
        <v>1</v>
      </c>
      <c r="D73" s="47">
        <v>3</v>
      </c>
      <c r="E73" s="47"/>
      <c r="F73" s="40"/>
      <c r="G73" s="228" t="s">
        <v>577</v>
      </c>
      <c r="H73" s="195">
        <v>44</v>
      </c>
      <c r="I73" s="127">
        <f>I74</f>
        <v>0</v>
      </c>
      <c r="J73" s="128">
        <f>J74</f>
        <v>0</v>
      </c>
      <c r="K73" s="129">
        <f>K74</f>
        <v>0</v>
      </c>
      <c r="L73" s="129">
        <f>L74</f>
        <v>0</v>
      </c>
      <c r="M73" s="3"/>
      <c r="N73" s="3"/>
      <c r="O73" s="3"/>
      <c r="P73" s="3"/>
      <c r="Q73" s="350"/>
      <c r="R73" s="350"/>
      <c r="S73"/>
    </row>
    <row r="74" spans="1:19" ht="26.25" customHeight="1">
      <c r="A74" s="30">
        <v>2</v>
      </c>
      <c r="B74" s="47">
        <v>3</v>
      </c>
      <c r="C74" s="47">
        <v>1</v>
      </c>
      <c r="D74" s="47">
        <v>3</v>
      </c>
      <c r="E74" s="47">
        <v>1</v>
      </c>
      <c r="F74" s="40"/>
      <c r="G74" s="228" t="s">
        <v>578</v>
      </c>
      <c r="H74" s="195">
        <v>45</v>
      </c>
      <c r="I74" s="127">
        <f>SUM(I75:I77)</f>
        <v>0</v>
      </c>
      <c r="J74" s="128">
        <f>SUM(J75:J77)</f>
        <v>0</v>
      </c>
      <c r="K74" s="129">
        <f>SUM(K75:K77)</f>
        <v>0</v>
      </c>
      <c r="L74" s="129">
        <f>SUM(L75:L77)</f>
        <v>0</v>
      </c>
      <c r="M74" s="3"/>
      <c r="N74" s="3"/>
      <c r="O74" s="3"/>
      <c r="P74" s="3"/>
      <c r="Q74" s="350"/>
      <c r="R74" s="350"/>
      <c r="S74"/>
    </row>
    <row r="75" spans="1:19" ht="15" customHeight="1">
      <c r="A75" s="95">
        <v>2</v>
      </c>
      <c r="B75" s="93">
        <v>3</v>
      </c>
      <c r="C75" s="93">
        <v>1</v>
      </c>
      <c r="D75" s="93">
        <v>3</v>
      </c>
      <c r="E75" s="93">
        <v>1</v>
      </c>
      <c r="F75" s="86">
        <v>1</v>
      </c>
      <c r="G75" s="356" t="s">
        <v>574</v>
      </c>
      <c r="H75" s="195">
        <v>46</v>
      </c>
      <c r="I75" s="114"/>
      <c r="J75" s="114"/>
      <c r="K75" s="114"/>
      <c r="L75" s="114"/>
      <c r="M75" s="3"/>
      <c r="N75" s="3"/>
      <c r="O75" s="3"/>
      <c r="P75" s="3"/>
      <c r="Q75" s="350"/>
      <c r="R75" s="350"/>
      <c r="S75"/>
    </row>
    <row r="76" spans="1:19" ht="16.5" customHeight="1">
      <c r="A76" s="42">
        <v>2</v>
      </c>
      <c r="B76" s="48">
        <v>3</v>
      </c>
      <c r="C76" s="48">
        <v>1</v>
      </c>
      <c r="D76" s="48">
        <v>3</v>
      </c>
      <c r="E76" s="48">
        <v>1</v>
      </c>
      <c r="F76" s="36">
        <v>2</v>
      </c>
      <c r="G76" s="335" t="s">
        <v>575</v>
      </c>
      <c r="H76" s="195">
        <v>47</v>
      </c>
      <c r="I76" s="117"/>
      <c r="J76" s="117"/>
      <c r="K76" s="117"/>
      <c r="L76" s="117"/>
      <c r="M76" s="3"/>
      <c r="N76" s="3"/>
      <c r="O76" s="3"/>
      <c r="P76" s="3"/>
      <c r="Q76" s="350"/>
      <c r="R76" s="350"/>
      <c r="S76"/>
    </row>
    <row r="77" spans="1:19" ht="17.25" customHeight="1">
      <c r="A77" s="95">
        <v>2</v>
      </c>
      <c r="B77" s="93">
        <v>3</v>
      </c>
      <c r="C77" s="93">
        <v>1</v>
      </c>
      <c r="D77" s="93">
        <v>3</v>
      </c>
      <c r="E77" s="93">
        <v>1</v>
      </c>
      <c r="F77" s="86">
        <v>3</v>
      </c>
      <c r="G77" s="356" t="s">
        <v>576</v>
      </c>
      <c r="H77" s="195">
        <v>48</v>
      </c>
      <c r="I77" s="126"/>
      <c r="J77" s="114"/>
      <c r="K77" s="114"/>
      <c r="L77" s="114"/>
      <c r="M77" s="3"/>
      <c r="N77" s="3"/>
      <c r="O77" s="3"/>
      <c r="P77" s="3"/>
      <c r="Q77" s="350"/>
      <c r="R77" s="350"/>
      <c r="S77"/>
    </row>
    <row r="78" spans="1:19" ht="12.75" customHeight="1">
      <c r="A78" s="95">
        <v>2</v>
      </c>
      <c r="B78" s="93">
        <v>3</v>
      </c>
      <c r="C78" s="93">
        <v>2</v>
      </c>
      <c r="D78" s="93"/>
      <c r="E78" s="93"/>
      <c r="F78" s="86"/>
      <c r="G78" s="356" t="s">
        <v>683</v>
      </c>
      <c r="H78" s="195">
        <v>49</v>
      </c>
      <c r="I78" s="127">
        <f>I79</f>
        <v>0</v>
      </c>
      <c r="J78" s="127">
        <f t="shared" ref="J78:L78" si="5">J79</f>
        <v>0</v>
      </c>
      <c r="K78" s="127">
        <f t="shared" si="5"/>
        <v>0</v>
      </c>
      <c r="L78" s="127">
        <f t="shared" si="5"/>
        <v>0</v>
      </c>
      <c r="M78" s="3"/>
      <c r="N78" s="3"/>
      <c r="O78" s="3"/>
      <c r="P78" s="3"/>
      <c r="Q78" s="3"/>
    </row>
    <row r="79" spans="1:19" ht="12" customHeight="1">
      <c r="A79" s="95">
        <v>2</v>
      </c>
      <c r="B79" s="93">
        <v>3</v>
      </c>
      <c r="C79" s="93">
        <v>2</v>
      </c>
      <c r="D79" s="93">
        <v>1</v>
      </c>
      <c r="E79" s="93"/>
      <c r="F79" s="86"/>
      <c r="G79" s="356" t="s">
        <v>683</v>
      </c>
      <c r="H79" s="195">
        <v>50</v>
      </c>
      <c r="I79" s="127">
        <f>I80</f>
        <v>0</v>
      </c>
      <c r="J79" s="127">
        <f t="shared" ref="J79:L79" si="6">J80</f>
        <v>0</v>
      </c>
      <c r="K79" s="127">
        <f t="shared" si="6"/>
        <v>0</v>
      </c>
      <c r="L79" s="127">
        <f t="shared" si="6"/>
        <v>0</v>
      </c>
      <c r="M79" s="3"/>
      <c r="N79" s="3"/>
      <c r="O79" s="3"/>
      <c r="P79" s="3"/>
      <c r="Q79" s="3"/>
    </row>
    <row r="80" spans="1:19" ht="15.75" customHeight="1">
      <c r="A80" s="95">
        <v>2</v>
      </c>
      <c r="B80" s="93">
        <v>3</v>
      </c>
      <c r="C80" s="93">
        <v>2</v>
      </c>
      <c r="D80" s="93">
        <v>1</v>
      </c>
      <c r="E80" s="93">
        <v>1</v>
      </c>
      <c r="F80" s="86"/>
      <c r="G80" s="356" t="s">
        <v>683</v>
      </c>
      <c r="H80" s="195">
        <v>51</v>
      </c>
      <c r="I80" s="127">
        <f>SUM(I81)</f>
        <v>0</v>
      </c>
      <c r="J80" s="127">
        <f t="shared" ref="J80:L80" si="7">SUM(J81)</f>
        <v>0</v>
      </c>
      <c r="K80" s="127">
        <f t="shared" si="7"/>
        <v>0</v>
      </c>
      <c r="L80" s="127">
        <f t="shared" si="7"/>
        <v>0</v>
      </c>
      <c r="M80" s="3"/>
      <c r="N80" s="3"/>
      <c r="O80" s="3"/>
      <c r="P80" s="3"/>
      <c r="Q80" s="3"/>
    </row>
    <row r="81" spans="1:17" ht="13.5" customHeight="1">
      <c r="A81" s="95">
        <v>2</v>
      </c>
      <c r="B81" s="93">
        <v>3</v>
      </c>
      <c r="C81" s="93">
        <v>2</v>
      </c>
      <c r="D81" s="93">
        <v>1</v>
      </c>
      <c r="E81" s="93">
        <v>1</v>
      </c>
      <c r="F81" s="86">
        <v>1</v>
      </c>
      <c r="G81" s="356" t="s">
        <v>683</v>
      </c>
      <c r="H81" s="195">
        <v>52</v>
      </c>
      <c r="I81" s="117"/>
      <c r="J81" s="117"/>
      <c r="K81" s="117"/>
      <c r="L81" s="117"/>
      <c r="M81" s="3"/>
      <c r="N81" s="3"/>
      <c r="O81" s="3"/>
      <c r="P81" s="3"/>
      <c r="Q81" s="3"/>
    </row>
    <row r="82" spans="1:17" ht="16.5" customHeight="1">
      <c r="A82" s="45">
        <v>2</v>
      </c>
      <c r="B82" s="52">
        <v>4</v>
      </c>
      <c r="C82" s="52"/>
      <c r="D82" s="52"/>
      <c r="E82" s="52"/>
      <c r="F82" s="69"/>
      <c r="G82" s="41" t="s">
        <v>36</v>
      </c>
      <c r="H82" s="195">
        <v>53</v>
      </c>
      <c r="I82" s="127">
        <f>I83</f>
        <v>0</v>
      </c>
      <c r="J82" s="128">
        <f t="shared" ref="J82:L84" si="8">J83</f>
        <v>0</v>
      </c>
      <c r="K82" s="129">
        <f t="shared" si="8"/>
        <v>0</v>
      </c>
      <c r="L82" s="129">
        <f t="shared" si="8"/>
        <v>0</v>
      </c>
      <c r="M82" s="3"/>
      <c r="N82" s="3"/>
      <c r="O82" s="3"/>
      <c r="P82" s="3"/>
      <c r="Q82" s="3"/>
    </row>
    <row r="83" spans="1:17" ht="15.75" customHeight="1">
      <c r="A83" s="30">
        <v>2</v>
      </c>
      <c r="B83" s="47">
        <v>4</v>
      </c>
      <c r="C83" s="47">
        <v>1</v>
      </c>
      <c r="D83" s="47"/>
      <c r="E83" s="47"/>
      <c r="F83" s="40"/>
      <c r="G83" s="228" t="s">
        <v>94</v>
      </c>
      <c r="H83" s="195">
        <v>54</v>
      </c>
      <c r="I83" s="127">
        <f>I84</f>
        <v>0</v>
      </c>
      <c r="J83" s="128">
        <f t="shared" si="8"/>
        <v>0</v>
      </c>
      <c r="K83" s="129">
        <f t="shared" si="8"/>
        <v>0</v>
      </c>
      <c r="L83" s="129">
        <f t="shared" si="8"/>
        <v>0</v>
      </c>
      <c r="M83" s="3"/>
      <c r="N83" s="3"/>
      <c r="O83" s="3"/>
      <c r="P83" s="3"/>
      <c r="Q83" s="3"/>
    </row>
    <row r="84" spans="1:17" ht="17.25" customHeight="1">
      <c r="A84" s="30">
        <v>2</v>
      </c>
      <c r="B84" s="47">
        <v>4</v>
      </c>
      <c r="C84" s="47">
        <v>1</v>
      </c>
      <c r="D84" s="47">
        <v>1</v>
      </c>
      <c r="E84" s="47"/>
      <c r="F84" s="40"/>
      <c r="G84" s="31" t="s">
        <v>94</v>
      </c>
      <c r="H84" s="195">
        <v>55</v>
      </c>
      <c r="I84" s="127">
        <f>I85</f>
        <v>0</v>
      </c>
      <c r="J84" s="128">
        <f t="shared" si="8"/>
        <v>0</v>
      </c>
      <c r="K84" s="129">
        <f t="shared" si="8"/>
        <v>0</v>
      </c>
      <c r="L84" s="129">
        <f t="shared" si="8"/>
        <v>0</v>
      </c>
      <c r="M84" s="3"/>
      <c r="N84" s="3"/>
      <c r="O84" s="3"/>
      <c r="P84" s="3"/>
      <c r="Q84" s="3"/>
    </row>
    <row r="85" spans="1:17" ht="18" customHeight="1">
      <c r="A85" s="30">
        <v>2</v>
      </c>
      <c r="B85" s="47">
        <v>4</v>
      </c>
      <c r="C85" s="47">
        <v>1</v>
      </c>
      <c r="D85" s="47">
        <v>1</v>
      </c>
      <c r="E85" s="47">
        <v>1</v>
      </c>
      <c r="F85" s="40"/>
      <c r="G85" s="31" t="s">
        <v>94</v>
      </c>
      <c r="H85" s="195">
        <v>56</v>
      </c>
      <c r="I85" s="127">
        <f>SUM(I86:I88)</f>
        <v>0</v>
      </c>
      <c r="J85" s="128">
        <f>SUM(J86:J88)</f>
        <v>0</v>
      </c>
      <c r="K85" s="129">
        <f>SUM(K86:K88)</f>
        <v>0</v>
      </c>
      <c r="L85" s="129">
        <f>SUM(L86:L88)</f>
        <v>0</v>
      </c>
      <c r="M85" s="3"/>
      <c r="N85" s="3"/>
      <c r="O85" s="3"/>
      <c r="P85" s="3"/>
      <c r="Q85" s="3"/>
    </row>
    <row r="86" spans="1:17" ht="14.25" customHeight="1">
      <c r="A86" s="42">
        <v>2</v>
      </c>
      <c r="B86" s="48">
        <v>4</v>
      </c>
      <c r="C86" s="48">
        <v>1</v>
      </c>
      <c r="D86" s="48">
        <v>1</v>
      </c>
      <c r="E86" s="48">
        <v>1</v>
      </c>
      <c r="F86" s="36">
        <v>1</v>
      </c>
      <c r="G86" s="39" t="s">
        <v>37</v>
      </c>
      <c r="H86" s="195">
        <v>57</v>
      </c>
      <c r="I86" s="117"/>
      <c r="J86" s="117"/>
      <c r="K86" s="117"/>
      <c r="L86" s="117"/>
      <c r="M86" s="3"/>
      <c r="N86" s="3"/>
      <c r="O86" s="3"/>
      <c r="P86" s="3"/>
      <c r="Q86" s="3"/>
    </row>
    <row r="87" spans="1:17" ht="13.5" customHeight="1">
      <c r="A87" s="42">
        <v>2</v>
      </c>
      <c r="B87" s="42">
        <v>4</v>
      </c>
      <c r="C87" s="42">
        <v>1</v>
      </c>
      <c r="D87" s="48">
        <v>1</v>
      </c>
      <c r="E87" s="48">
        <v>1</v>
      </c>
      <c r="F87" s="35">
        <v>2</v>
      </c>
      <c r="G87" s="59" t="s">
        <v>38</v>
      </c>
      <c r="H87" s="195">
        <v>58</v>
      </c>
      <c r="I87" s="117"/>
      <c r="J87" s="117"/>
      <c r="K87" s="117"/>
      <c r="L87" s="117"/>
      <c r="M87" s="3"/>
      <c r="N87" s="3"/>
      <c r="O87" s="3"/>
      <c r="P87" s="3"/>
      <c r="Q87" s="3"/>
    </row>
    <row r="88" spans="1:17">
      <c r="A88" s="42">
        <v>2</v>
      </c>
      <c r="B88" s="48">
        <v>4</v>
      </c>
      <c r="C88" s="42">
        <v>1</v>
      </c>
      <c r="D88" s="48">
        <v>1</v>
      </c>
      <c r="E88" s="48">
        <v>1</v>
      </c>
      <c r="F88" s="35">
        <v>3</v>
      </c>
      <c r="G88" s="59" t="s">
        <v>39</v>
      </c>
      <c r="H88" s="195">
        <v>59</v>
      </c>
      <c r="I88" s="120"/>
      <c r="J88" s="117"/>
      <c r="K88" s="117"/>
      <c r="L88" s="117"/>
      <c r="M88" s="3"/>
      <c r="N88" s="3"/>
      <c r="O88" s="3"/>
      <c r="P88" s="3"/>
      <c r="Q88" s="3"/>
    </row>
    <row r="89" spans="1:17">
      <c r="A89" s="45">
        <v>2</v>
      </c>
      <c r="B89" s="52">
        <v>5</v>
      </c>
      <c r="C89" s="45"/>
      <c r="D89" s="52"/>
      <c r="E89" s="52"/>
      <c r="F89" s="56"/>
      <c r="G89" s="62" t="s">
        <v>40</v>
      </c>
      <c r="H89" s="195">
        <v>60</v>
      </c>
      <c r="I89" s="127">
        <f>SUM(I90+I95+I100)</f>
        <v>0</v>
      </c>
      <c r="J89" s="128">
        <f>SUM(J90+J95+J100)</f>
        <v>0</v>
      </c>
      <c r="K89" s="129">
        <f>SUM(K90+K95+K100)</f>
        <v>0</v>
      </c>
      <c r="L89" s="129">
        <f>SUM(L90+L95+L100)</f>
        <v>0</v>
      </c>
      <c r="M89" s="3"/>
      <c r="N89" s="3"/>
      <c r="O89" s="3"/>
      <c r="P89" s="3"/>
      <c r="Q89" s="3"/>
    </row>
    <row r="90" spans="1:17">
      <c r="A90" s="46">
        <v>2</v>
      </c>
      <c r="B90" s="53">
        <v>5</v>
      </c>
      <c r="C90" s="46">
        <v>1</v>
      </c>
      <c r="D90" s="53"/>
      <c r="E90" s="53"/>
      <c r="F90" s="57"/>
      <c r="G90" s="223" t="s">
        <v>95</v>
      </c>
      <c r="H90" s="195">
        <v>61</v>
      </c>
      <c r="I90" s="123">
        <f>I91</f>
        <v>0</v>
      </c>
      <c r="J90" s="124">
        <f t="shared" ref="J90:L91" si="9">J91</f>
        <v>0</v>
      </c>
      <c r="K90" s="125">
        <f t="shared" si="9"/>
        <v>0</v>
      </c>
      <c r="L90" s="125">
        <f t="shared" si="9"/>
        <v>0</v>
      </c>
      <c r="M90" s="3"/>
      <c r="N90" s="3"/>
      <c r="O90" s="3"/>
      <c r="P90" s="3"/>
      <c r="Q90" s="3"/>
    </row>
    <row r="91" spans="1:17">
      <c r="A91" s="30">
        <v>2</v>
      </c>
      <c r="B91" s="47">
        <v>5</v>
      </c>
      <c r="C91" s="30">
        <v>1</v>
      </c>
      <c r="D91" s="47">
        <v>1</v>
      </c>
      <c r="E91" s="47"/>
      <c r="F91" s="29"/>
      <c r="G91" s="58" t="s">
        <v>95</v>
      </c>
      <c r="H91" s="195">
        <v>62</v>
      </c>
      <c r="I91" s="127">
        <f>I92</f>
        <v>0</v>
      </c>
      <c r="J91" s="128">
        <f t="shared" si="9"/>
        <v>0</v>
      </c>
      <c r="K91" s="129">
        <f t="shared" si="9"/>
        <v>0</v>
      </c>
      <c r="L91" s="129">
        <f t="shared" si="9"/>
        <v>0</v>
      </c>
      <c r="M91" s="3"/>
      <c r="N91" s="3"/>
      <c r="O91" s="3"/>
      <c r="P91" s="3"/>
      <c r="Q91" s="3"/>
    </row>
    <row r="92" spans="1:17">
      <c r="A92" s="30">
        <v>2</v>
      </c>
      <c r="B92" s="47">
        <v>5</v>
      </c>
      <c r="C92" s="30">
        <v>1</v>
      </c>
      <c r="D92" s="47">
        <v>1</v>
      </c>
      <c r="E92" s="47">
        <v>1</v>
      </c>
      <c r="F92" s="29"/>
      <c r="G92" s="58" t="s">
        <v>95</v>
      </c>
      <c r="H92" s="195">
        <v>63</v>
      </c>
      <c r="I92" s="127">
        <f>SUM(I93:I94)</f>
        <v>0</v>
      </c>
      <c r="J92" s="128">
        <f>SUM(J93:J94)</f>
        <v>0</v>
      </c>
      <c r="K92" s="129">
        <f>SUM(K93:K94)</f>
        <v>0</v>
      </c>
      <c r="L92" s="129">
        <f>SUM(L93:L94)</f>
        <v>0</v>
      </c>
      <c r="M92" s="3"/>
      <c r="N92" s="3"/>
      <c r="O92" s="3"/>
      <c r="P92" s="3"/>
      <c r="Q92" s="3"/>
    </row>
    <row r="93" spans="1:17" ht="26.4">
      <c r="A93" s="30">
        <v>2</v>
      </c>
      <c r="B93" s="47">
        <v>5</v>
      </c>
      <c r="C93" s="30">
        <v>1</v>
      </c>
      <c r="D93" s="47">
        <v>1</v>
      </c>
      <c r="E93" s="47">
        <v>1</v>
      </c>
      <c r="F93" s="29">
        <v>1</v>
      </c>
      <c r="G93" s="224" t="s">
        <v>579</v>
      </c>
      <c r="H93" s="195">
        <v>64</v>
      </c>
      <c r="I93" s="117"/>
      <c r="J93" s="117"/>
      <c r="K93" s="117"/>
      <c r="L93" s="117"/>
      <c r="M93" s="3"/>
      <c r="N93" s="3"/>
      <c r="O93" s="3"/>
      <c r="P93" s="3"/>
      <c r="Q93" s="3"/>
    </row>
    <row r="94" spans="1:17" ht="15.75" customHeight="1">
      <c r="A94" s="42">
        <v>2</v>
      </c>
      <c r="B94" s="48">
        <v>5</v>
      </c>
      <c r="C94" s="42">
        <v>1</v>
      </c>
      <c r="D94" s="48">
        <v>1</v>
      </c>
      <c r="E94" s="48">
        <v>1</v>
      </c>
      <c r="F94" s="35">
        <v>2</v>
      </c>
      <c r="G94" s="346" t="s">
        <v>564</v>
      </c>
      <c r="H94" s="195">
        <v>65</v>
      </c>
      <c r="I94" s="117"/>
      <c r="J94" s="117"/>
      <c r="K94" s="117"/>
      <c r="L94" s="117"/>
      <c r="M94" s="3"/>
      <c r="N94" s="3"/>
      <c r="O94" s="3"/>
      <c r="P94" s="3"/>
      <c r="Q94" s="3"/>
    </row>
    <row r="95" spans="1:17" ht="12" customHeight="1">
      <c r="A95" s="30">
        <v>2</v>
      </c>
      <c r="B95" s="47">
        <v>5</v>
      </c>
      <c r="C95" s="30">
        <v>2</v>
      </c>
      <c r="D95" s="47"/>
      <c r="E95" s="47"/>
      <c r="F95" s="29"/>
      <c r="G95" s="224" t="s">
        <v>96</v>
      </c>
      <c r="H95" s="195">
        <v>66</v>
      </c>
      <c r="I95" s="127">
        <f>I96</f>
        <v>0</v>
      </c>
      <c r="J95" s="128">
        <f t="shared" ref="J95:L96" si="10">J96</f>
        <v>0</v>
      </c>
      <c r="K95" s="129">
        <f t="shared" si="10"/>
        <v>0</v>
      </c>
      <c r="L95" s="127">
        <f t="shared" si="10"/>
        <v>0</v>
      </c>
      <c r="M95" s="3"/>
      <c r="N95" s="3"/>
      <c r="O95" s="3"/>
      <c r="P95" s="3"/>
      <c r="Q95" s="3"/>
    </row>
    <row r="96" spans="1:17" ht="15.75" customHeight="1">
      <c r="A96" s="31">
        <v>2</v>
      </c>
      <c r="B96" s="30">
        <v>5</v>
      </c>
      <c r="C96" s="47">
        <v>2</v>
      </c>
      <c r="D96" s="58">
        <v>1</v>
      </c>
      <c r="E96" s="30"/>
      <c r="F96" s="29"/>
      <c r="G96" s="58" t="s">
        <v>96</v>
      </c>
      <c r="H96" s="195">
        <v>67</v>
      </c>
      <c r="I96" s="127">
        <f>I97</f>
        <v>0</v>
      </c>
      <c r="J96" s="128">
        <f t="shared" si="10"/>
        <v>0</v>
      </c>
      <c r="K96" s="129">
        <f t="shared" si="10"/>
        <v>0</v>
      </c>
      <c r="L96" s="127">
        <f t="shared" si="10"/>
        <v>0</v>
      </c>
      <c r="M96" s="3"/>
      <c r="N96" s="3"/>
      <c r="O96" s="3"/>
      <c r="P96" s="3"/>
      <c r="Q96" s="3"/>
    </row>
    <row r="97" spans="1:17" ht="15" customHeight="1">
      <c r="A97" s="31">
        <v>2</v>
      </c>
      <c r="B97" s="30">
        <v>5</v>
      </c>
      <c r="C97" s="47">
        <v>2</v>
      </c>
      <c r="D97" s="58">
        <v>1</v>
      </c>
      <c r="E97" s="30">
        <v>1</v>
      </c>
      <c r="F97" s="29"/>
      <c r="G97" s="58" t="s">
        <v>96</v>
      </c>
      <c r="H97" s="195">
        <v>68</v>
      </c>
      <c r="I97" s="127">
        <f>SUM(I98:I99)</f>
        <v>0</v>
      </c>
      <c r="J97" s="128">
        <f>SUM(J98:J99)</f>
        <v>0</v>
      </c>
      <c r="K97" s="129">
        <f>SUM(K98:K99)</f>
        <v>0</v>
      </c>
      <c r="L97" s="127">
        <f>SUM(L98:L99)</f>
        <v>0</v>
      </c>
      <c r="M97" s="3"/>
      <c r="N97" s="3"/>
      <c r="O97" s="3"/>
      <c r="P97" s="3"/>
      <c r="Q97" s="3"/>
    </row>
    <row r="98" spans="1:17" ht="26.4">
      <c r="A98" s="39">
        <v>2</v>
      </c>
      <c r="B98" s="42">
        <v>5</v>
      </c>
      <c r="C98" s="48">
        <v>2</v>
      </c>
      <c r="D98" s="59">
        <v>1</v>
      </c>
      <c r="E98" s="42">
        <v>1</v>
      </c>
      <c r="F98" s="35">
        <v>1</v>
      </c>
      <c r="G98" s="346" t="s">
        <v>580</v>
      </c>
      <c r="H98" s="195">
        <v>69</v>
      </c>
      <c r="I98" s="120"/>
      <c r="J98" s="117"/>
      <c r="K98" s="117"/>
      <c r="L98" s="117"/>
      <c r="M98" s="3"/>
      <c r="N98" s="3"/>
      <c r="O98" s="3"/>
      <c r="P98" s="3"/>
      <c r="Q98" s="3"/>
    </row>
    <row r="99" spans="1:17" ht="25.5" customHeight="1">
      <c r="A99" s="39">
        <v>2</v>
      </c>
      <c r="B99" s="42">
        <v>5</v>
      </c>
      <c r="C99" s="48">
        <v>2</v>
      </c>
      <c r="D99" s="59">
        <v>1</v>
      </c>
      <c r="E99" s="42">
        <v>1</v>
      </c>
      <c r="F99" s="35">
        <v>2</v>
      </c>
      <c r="G99" s="346" t="s">
        <v>581</v>
      </c>
      <c r="H99" s="195">
        <v>70</v>
      </c>
      <c r="I99" s="117"/>
      <c r="J99" s="117"/>
      <c r="K99" s="117"/>
      <c r="L99" s="117"/>
      <c r="M99" s="3"/>
      <c r="N99" s="3"/>
      <c r="O99" s="3"/>
      <c r="P99" s="3"/>
      <c r="Q99" s="3"/>
    </row>
    <row r="100" spans="1:17" ht="28.5" customHeight="1">
      <c r="A100" s="31">
        <v>2</v>
      </c>
      <c r="B100" s="30">
        <v>5</v>
      </c>
      <c r="C100" s="47">
        <v>3</v>
      </c>
      <c r="D100" s="58"/>
      <c r="E100" s="30"/>
      <c r="F100" s="29"/>
      <c r="G100" s="224" t="s">
        <v>582</v>
      </c>
      <c r="H100" s="195">
        <v>71</v>
      </c>
      <c r="I100" s="127">
        <f>I101</f>
        <v>0</v>
      </c>
      <c r="J100" s="128">
        <f t="shared" ref="J100:L101" si="11">J101</f>
        <v>0</v>
      </c>
      <c r="K100" s="129">
        <f t="shared" si="11"/>
        <v>0</v>
      </c>
      <c r="L100" s="127">
        <f t="shared" si="11"/>
        <v>0</v>
      </c>
      <c r="M100" s="3"/>
      <c r="N100" s="3"/>
      <c r="O100" s="3"/>
      <c r="P100" s="3"/>
      <c r="Q100" s="3"/>
    </row>
    <row r="101" spans="1:17" ht="27" customHeight="1">
      <c r="A101" s="31">
        <v>2</v>
      </c>
      <c r="B101" s="30">
        <v>5</v>
      </c>
      <c r="C101" s="47">
        <v>3</v>
      </c>
      <c r="D101" s="58">
        <v>1</v>
      </c>
      <c r="E101" s="30"/>
      <c r="F101" s="29"/>
      <c r="G101" s="224" t="s">
        <v>583</v>
      </c>
      <c r="H101" s="195">
        <v>72</v>
      </c>
      <c r="I101" s="127">
        <f>I102</f>
        <v>0</v>
      </c>
      <c r="J101" s="128">
        <f t="shared" si="11"/>
        <v>0</v>
      </c>
      <c r="K101" s="129">
        <f t="shared" si="11"/>
        <v>0</v>
      </c>
      <c r="L101" s="127">
        <f t="shared" si="11"/>
        <v>0</v>
      </c>
      <c r="M101" s="3"/>
      <c r="N101" s="3"/>
      <c r="O101" s="3"/>
      <c r="P101" s="3"/>
      <c r="Q101" s="3"/>
    </row>
    <row r="102" spans="1:17" ht="30" customHeight="1">
      <c r="A102" s="34">
        <v>2</v>
      </c>
      <c r="B102" s="43">
        <v>5</v>
      </c>
      <c r="C102" s="50">
        <v>3</v>
      </c>
      <c r="D102" s="60">
        <v>1</v>
      </c>
      <c r="E102" s="43">
        <v>1</v>
      </c>
      <c r="F102" s="54"/>
      <c r="G102" s="227" t="s">
        <v>583</v>
      </c>
      <c r="H102" s="195">
        <v>73</v>
      </c>
      <c r="I102" s="148">
        <f>SUM(I103:I104)</f>
        <v>0</v>
      </c>
      <c r="J102" s="152">
        <f>SUM(J103:J104)</f>
        <v>0</v>
      </c>
      <c r="K102" s="153">
        <f>SUM(K103:K104)</f>
        <v>0</v>
      </c>
      <c r="L102" s="148">
        <f>SUM(L103:L104)</f>
        <v>0</v>
      </c>
      <c r="M102" s="3"/>
      <c r="N102" s="3"/>
      <c r="O102" s="3"/>
      <c r="P102" s="3"/>
      <c r="Q102" s="3"/>
    </row>
    <row r="103" spans="1:17" ht="26.25" customHeight="1">
      <c r="A103" s="39">
        <v>2</v>
      </c>
      <c r="B103" s="42">
        <v>5</v>
      </c>
      <c r="C103" s="48">
        <v>3</v>
      </c>
      <c r="D103" s="59">
        <v>1</v>
      </c>
      <c r="E103" s="42">
        <v>1</v>
      </c>
      <c r="F103" s="35">
        <v>1</v>
      </c>
      <c r="G103" s="346" t="s">
        <v>583</v>
      </c>
      <c r="H103" s="195">
        <v>74</v>
      </c>
      <c r="I103" s="117"/>
      <c r="J103" s="117"/>
      <c r="K103" s="117"/>
      <c r="L103" s="117"/>
      <c r="M103" s="3"/>
      <c r="N103" s="3"/>
      <c r="O103" s="3"/>
      <c r="P103" s="3"/>
      <c r="Q103" s="3"/>
    </row>
    <row r="104" spans="1:17" ht="26.25" customHeight="1">
      <c r="A104" s="38">
        <v>2</v>
      </c>
      <c r="B104" s="44">
        <v>5</v>
      </c>
      <c r="C104" s="51">
        <v>3</v>
      </c>
      <c r="D104" s="61">
        <v>1</v>
      </c>
      <c r="E104" s="44">
        <v>1</v>
      </c>
      <c r="F104" s="55">
        <v>2</v>
      </c>
      <c r="G104" s="283" t="s">
        <v>565</v>
      </c>
      <c r="H104" s="195">
        <v>75</v>
      </c>
      <c r="I104" s="117"/>
      <c r="J104" s="117"/>
      <c r="K104" s="117"/>
      <c r="L104" s="117"/>
      <c r="M104" s="3"/>
      <c r="N104" s="3"/>
      <c r="O104" s="3"/>
      <c r="P104" s="3"/>
      <c r="Q104" s="3"/>
    </row>
    <row r="105" spans="1:17" ht="27.75" customHeight="1">
      <c r="A105" s="338">
        <v>2</v>
      </c>
      <c r="B105" s="339">
        <v>5</v>
      </c>
      <c r="C105" s="337">
        <v>3</v>
      </c>
      <c r="D105" s="283">
        <v>2</v>
      </c>
      <c r="E105" s="339"/>
      <c r="F105" s="340"/>
      <c r="G105" s="283" t="s">
        <v>212</v>
      </c>
      <c r="H105" s="195">
        <v>76</v>
      </c>
      <c r="I105" s="148">
        <f>I106</f>
        <v>0</v>
      </c>
      <c r="J105" s="148">
        <f t="shared" ref="J105:L105" si="12">J106</f>
        <v>0</v>
      </c>
      <c r="K105" s="148">
        <f t="shared" si="12"/>
        <v>0</v>
      </c>
      <c r="L105" s="148">
        <f t="shared" si="12"/>
        <v>0</v>
      </c>
      <c r="M105" s="3"/>
      <c r="N105" s="3"/>
      <c r="O105" s="3"/>
      <c r="P105" s="3"/>
      <c r="Q105" s="3"/>
    </row>
    <row r="106" spans="1:17" ht="25.5" customHeight="1">
      <c r="A106" s="338">
        <v>2</v>
      </c>
      <c r="B106" s="339">
        <v>5</v>
      </c>
      <c r="C106" s="337">
        <v>3</v>
      </c>
      <c r="D106" s="283">
        <v>2</v>
      </c>
      <c r="E106" s="339">
        <v>1</v>
      </c>
      <c r="F106" s="340"/>
      <c r="G106" s="283" t="s">
        <v>212</v>
      </c>
      <c r="H106" s="195">
        <v>77</v>
      </c>
      <c r="I106" s="148">
        <f>SUM(I107:I108)</f>
        <v>0</v>
      </c>
      <c r="J106" s="148">
        <f t="shared" ref="J106:L106" si="13">SUM(J107:J108)</f>
        <v>0</v>
      </c>
      <c r="K106" s="148">
        <f t="shared" si="13"/>
        <v>0</v>
      </c>
      <c r="L106" s="148">
        <f t="shared" si="13"/>
        <v>0</v>
      </c>
      <c r="M106" s="3"/>
      <c r="N106" s="3"/>
      <c r="O106" s="3"/>
      <c r="P106" s="3"/>
      <c r="Q106" s="3"/>
    </row>
    <row r="107" spans="1:17" ht="30" customHeight="1">
      <c r="A107" s="338">
        <v>2</v>
      </c>
      <c r="B107" s="339">
        <v>5</v>
      </c>
      <c r="C107" s="337">
        <v>3</v>
      </c>
      <c r="D107" s="283">
        <v>2</v>
      </c>
      <c r="E107" s="339">
        <v>1</v>
      </c>
      <c r="F107" s="340">
        <v>1</v>
      </c>
      <c r="G107" s="283" t="s">
        <v>212</v>
      </c>
      <c r="H107" s="195">
        <v>78</v>
      </c>
      <c r="I107" s="117"/>
      <c r="J107" s="117"/>
      <c r="K107" s="117"/>
      <c r="L107" s="117"/>
      <c r="M107" s="3"/>
      <c r="N107" s="3"/>
      <c r="O107" s="3"/>
      <c r="P107" s="3"/>
      <c r="Q107" s="3"/>
    </row>
    <row r="108" spans="1:17" ht="18" customHeight="1">
      <c r="A108" s="338">
        <v>2</v>
      </c>
      <c r="B108" s="339">
        <v>5</v>
      </c>
      <c r="C108" s="337">
        <v>3</v>
      </c>
      <c r="D108" s="283">
        <v>2</v>
      </c>
      <c r="E108" s="339">
        <v>1</v>
      </c>
      <c r="F108" s="340">
        <v>2</v>
      </c>
      <c r="G108" s="283" t="s">
        <v>213</v>
      </c>
      <c r="H108" s="195">
        <v>79</v>
      </c>
      <c r="I108" s="117"/>
      <c r="J108" s="117"/>
      <c r="K108" s="117"/>
      <c r="L108" s="117"/>
      <c r="M108" s="3"/>
      <c r="N108" s="3"/>
      <c r="O108" s="3"/>
      <c r="P108" s="3"/>
      <c r="Q108" s="3"/>
    </row>
    <row r="109" spans="1:17" ht="16.5" customHeight="1">
      <c r="A109" s="41">
        <v>2</v>
      </c>
      <c r="B109" s="45">
        <v>6</v>
      </c>
      <c r="C109" s="52"/>
      <c r="D109" s="62"/>
      <c r="E109" s="45"/>
      <c r="F109" s="56"/>
      <c r="G109" s="357" t="s">
        <v>43</v>
      </c>
      <c r="H109" s="195">
        <v>80</v>
      </c>
      <c r="I109" s="127">
        <f>SUM(I110+I115+I119+I123+I127)</f>
        <v>0</v>
      </c>
      <c r="J109" s="128">
        <f>SUM(J110+J115+J119+J123+J127)</f>
        <v>0</v>
      </c>
      <c r="K109" s="129">
        <f>SUM(K110+K115+K119+K123+K127)</f>
        <v>0</v>
      </c>
      <c r="L109" s="127">
        <f>SUM(L110+L115+L119+L123+L127)</f>
        <v>0</v>
      </c>
      <c r="M109" s="3"/>
      <c r="N109" s="3"/>
      <c r="O109" s="3"/>
      <c r="P109" s="3"/>
      <c r="Q109" s="3"/>
    </row>
    <row r="110" spans="1:17" ht="14.25" customHeight="1">
      <c r="A110" s="34">
        <v>2</v>
      </c>
      <c r="B110" s="43">
        <v>6</v>
      </c>
      <c r="C110" s="50">
        <v>1</v>
      </c>
      <c r="D110" s="60"/>
      <c r="E110" s="43"/>
      <c r="F110" s="54"/>
      <c r="G110" s="227" t="s">
        <v>98</v>
      </c>
      <c r="H110" s="195">
        <v>81</v>
      </c>
      <c r="I110" s="148">
        <f>I111</f>
        <v>0</v>
      </c>
      <c r="J110" s="152">
        <f t="shared" ref="J110:L111" si="14">J111</f>
        <v>0</v>
      </c>
      <c r="K110" s="153">
        <f t="shared" si="14"/>
        <v>0</v>
      </c>
      <c r="L110" s="148">
        <f t="shared" si="14"/>
        <v>0</v>
      </c>
      <c r="M110" s="3"/>
      <c r="N110" s="3"/>
      <c r="O110" s="3"/>
      <c r="P110" s="3"/>
      <c r="Q110" s="3"/>
    </row>
    <row r="111" spans="1:17" ht="14.25" customHeight="1">
      <c r="A111" s="31">
        <v>2</v>
      </c>
      <c r="B111" s="30">
        <v>6</v>
      </c>
      <c r="C111" s="47">
        <v>1</v>
      </c>
      <c r="D111" s="58">
        <v>1</v>
      </c>
      <c r="E111" s="30"/>
      <c r="F111" s="29"/>
      <c r="G111" s="58" t="s">
        <v>98</v>
      </c>
      <c r="H111" s="195">
        <v>82</v>
      </c>
      <c r="I111" s="127">
        <f>I112</f>
        <v>0</v>
      </c>
      <c r="J111" s="128">
        <f t="shared" si="14"/>
        <v>0</v>
      </c>
      <c r="K111" s="129">
        <f t="shared" si="14"/>
        <v>0</v>
      </c>
      <c r="L111" s="127">
        <f t="shared" si="14"/>
        <v>0</v>
      </c>
      <c r="M111" s="3"/>
      <c r="N111" s="3"/>
      <c r="O111" s="3"/>
      <c r="P111" s="3"/>
      <c r="Q111" s="3"/>
    </row>
    <row r="112" spans="1:17">
      <c r="A112" s="31">
        <v>2</v>
      </c>
      <c r="B112" s="30">
        <v>6</v>
      </c>
      <c r="C112" s="47">
        <v>1</v>
      </c>
      <c r="D112" s="58">
        <v>1</v>
      </c>
      <c r="E112" s="30">
        <v>1</v>
      </c>
      <c r="F112" s="29"/>
      <c r="G112" s="58" t="s">
        <v>98</v>
      </c>
      <c r="H112" s="195">
        <v>83</v>
      </c>
      <c r="I112" s="127">
        <f>SUM(I113:I114)</f>
        <v>0</v>
      </c>
      <c r="J112" s="128">
        <f>SUM(J113:J114)</f>
        <v>0</v>
      </c>
      <c r="K112" s="129">
        <f>SUM(K113:K114)</f>
        <v>0</v>
      </c>
      <c r="L112" s="127">
        <f>SUM(L113:L114)</f>
        <v>0</v>
      </c>
      <c r="M112" s="3"/>
      <c r="N112" s="3"/>
      <c r="O112" s="3"/>
      <c r="P112" s="3"/>
      <c r="Q112" s="3"/>
    </row>
    <row r="113" spans="1:17" ht="13.5" customHeight="1">
      <c r="A113" s="31">
        <v>2</v>
      </c>
      <c r="B113" s="30">
        <v>6</v>
      </c>
      <c r="C113" s="47">
        <v>1</v>
      </c>
      <c r="D113" s="58">
        <v>1</v>
      </c>
      <c r="E113" s="30">
        <v>1</v>
      </c>
      <c r="F113" s="29">
        <v>1</v>
      </c>
      <c r="G113" s="58" t="s">
        <v>44</v>
      </c>
      <c r="H113" s="195">
        <v>84</v>
      </c>
      <c r="I113" s="120"/>
      <c r="J113" s="117"/>
      <c r="K113" s="117"/>
      <c r="L113" s="117"/>
      <c r="M113" s="3"/>
      <c r="N113" s="3"/>
      <c r="O113" s="3"/>
      <c r="P113" s="3"/>
      <c r="Q113" s="3"/>
    </row>
    <row r="114" spans="1:17">
      <c r="A114" s="64">
        <v>2</v>
      </c>
      <c r="B114" s="46">
        <v>6</v>
      </c>
      <c r="C114" s="53">
        <v>1</v>
      </c>
      <c r="D114" s="63">
        <v>1</v>
      </c>
      <c r="E114" s="46">
        <v>1</v>
      </c>
      <c r="F114" s="57">
        <v>2</v>
      </c>
      <c r="G114" s="63" t="s">
        <v>99</v>
      </c>
      <c r="H114" s="195">
        <v>85</v>
      </c>
      <c r="I114" s="114"/>
      <c r="J114" s="114"/>
      <c r="K114" s="114"/>
      <c r="L114" s="114"/>
      <c r="M114" s="3"/>
      <c r="N114" s="3"/>
      <c r="O114" s="3"/>
      <c r="P114" s="3"/>
      <c r="Q114" s="3"/>
    </row>
    <row r="115" spans="1:17" ht="26.4">
      <c r="A115" s="31">
        <v>2</v>
      </c>
      <c r="B115" s="30">
        <v>6</v>
      </c>
      <c r="C115" s="47">
        <v>2</v>
      </c>
      <c r="D115" s="58"/>
      <c r="E115" s="30"/>
      <c r="F115" s="29"/>
      <c r="G115" s="224" t="s">
        <v>684</v>
      </c>
      <c r="H115" s="195">
        <v>86</v>
      </c>
      <c r="I115" s="127">
        <f>I116</f>
        <v>0</v>
      </c>
      <c r="J115" s="128">
        <f t="shared" ref="J115:L117" si="15">J116</f>
        <v>0</v>
      </c>
      <c r="K115" s="129">
        <f t="shared" si="15"/>
        <v>0</v>
      </c>
      <c r="L115" s="127">
        <f t="shared" si="15"/>
        <v>0</v>
      </c>
      <c r="M115" s="3"/>
      <c r="N115" s="3"/>
      <c r="O115" s="3"/>
      <c r="P115" s="3"/>
      <c r="Q115" s="3"/>
    </row>
    <row r="116" spans="1:17" ht="14.25" customHeight="1">
      <c r="A116" s="31">
        <v>2</v>
      </c>
      <c r="B116" s="30">
        <v>6</v>
      </c>
      <c r="C116" s="47">
        <v>2</v>
      </c>
      <c r="D116" s="58">
        <v>1</v>
      </c>
      <c r="E116" s="30"/>
      <c r="F116" s="29"/>
      <c r="G116" s="224" t="s">
        <v>684</v>
      </c>
      <c r="H116" s="195">
        <v>87</v>
      </c>
      <c r="I116" s="127">
        <f>I117</f>
        <v>0</v>
      </c>
      <c r="J116" s="128">
        <f t="shared" si="15"/>
        <v>0</v>
      </c>
      <c r="K116" s="129">
        <f t="shared" si="15"/>
        <v>0</v>
      </c>
      <c r="L116" s="127">
        <f t="shared" si="15"/>
        <v>0</v>
      </c>
      <c r="M116" s="3"/>
      <c r="N116" s="3"/>
      <c r="O116" s="3"/>
      <c r="P116" s="3"/>
      <c r="Q116" s="3"/>
    </row>
    <row r="117" spans="1:17" ht="14.25" customHeight="1">
      <c r="A117" s="31">
        <v>2</v>
      </c>
      <c r="B117" s="30">
        <v>6</v>
      </c>
      <c r="C117" s="47">
        <v>2</v>
      </c>
      <c r="D117" s="58">
        <v>1</v>
      </c>
      <c r="E117" s="30">
        <v>1</v>
      </c>
      <c r="F117" s="29"/>
      <c r="G117" s="224" t="s">
        <v>684</v>
      </c>
      <c r="H117" s="195">
        <v>88</v>
      </c>
      <c r="I117" s="154">
        <f>I118</f>
        <v>0</v>
      </c>
      <c r="J117" s="155">
        <f t="shared" si="15"/>
        <v>0</v>
      </c>
      <c r="K117" s="156">
        <f t="shared" si="15"/>
        <v>0</v>
      </c>
      <c r="L117" s="154">
        <f t="shared" si="15"/>
        <v>0</v>
      </c>
      <c r="M117" s="3"/>
      <c r="N117" s="3"/>
      <c r="O117" s="3"/>
      <c r="P117" s="3"/>
      <c r="Q117" s="3"/>
    </row>
    <row r="118" spans="1:17" ht="26.4">
      <c r="A118" s="31">
        <v>2</v>
      </c>
      <c r="B118" s="30">
        <v>6</v>
      </c>
      <c r="C118" s="47">
        <v>2</v>
      </c>
      <c r="D118" s="58">
        <v>1</v>
      </c>
      <c r="E118" s="30">
        <v>1</v>
      </c>
      <c r="F118" s="29">
        <v>1</v>
      </c>
      <c r="G118" s="224" t="s">
        <v>684</v>
      </c>
      <c r="H118" s="195">
        <v>89</v>
      </c>
      <c r="I118" s="117"/>
      <c r="J118" s="117"/>
      <c r="K118" s="117"/>
      <c r="L118" s="117"/>
      <c r="M118" s="3"/>
      <c r="N118" s="3"/>
      <c r="O118" s="3"/>
      <c r="P118" s="3"/>
      <c r="Q118" s="3"/>
    </row>
    <row r="119" spans="1:17" ht="26.25" customHeight="1">
      <c r="A119" s="64">
        <v>2</v>
      </c>
      <c r="B119" s="46">
        <v>6</v>
      </c>
      <c r="C119" s="53">
        <v>3</v>
      </c>
      <c r="D119" s="63"/>
      <c r="E119" s="46"/>
      <c r="F119" s="57"/>
      <c r="G119" s="223" t="s">
        <v>45</v>
      </c>
      <c r="H119" s="195">
        <v>90</v>
      </c>
      <c r="I119" s="123">
        <f>I120</f>
        <v>0</v>
      </c>
      <c r="J119" s="124">
        <f t="shared" ref="J119:L121" si="16">J120</f>
        <v>0</v>
      </c>
      <c r="K119" s="125">
        <f t="shared" si="16"/>
        <v>0</v>
      </c>
      <c r="L119" s="123">
        <f t="shared" si="16"/>
        <v>0</v>
      </c>
      <c r="M119" s="3"/>
      <c r="N119" s="3"/>
      <c r="O119" s="3"/>
      <c r="P119" s="3"/>
      <c r="Q119" s="3"/>
    </row>
    <row r="120" spans="1:17" ht="26.4">
      <c r="A120" s="31">
        <v>2</v>
      </c>
      <c r="B120" s="30">
        <v>6</v>
      </c>
      <c r="C120" s="47">
        <v>3</v>
      </c>
      <c r="D120" s="58">
        <v>1</v>
      </c>
      <c r="E120" s="30"/>
      <c r="F120" s="29"/>
      <c r="G120" s="58" t="s">
        <v>45</v>
      </c>
      <c r="H120" s="195">
        <v>91</v>
      </c>
      <c r="I120" s="127">
        <f>I121</f>
        <v>0</v>
      </c>
      <c r="J120" s="128">
        <f t="shared" si="16"/>
        <v>0</v>
      </c>
      <c r="K120" s="129">
        <f t="shared" si="16"/>
        <v>0</v>
      </c>
      <c r="L120" s="127">
        <f t="shared" si="16"/>
        <v>0</v>
      </c>
      <c r="M120" s="3"/>
      <c r="N120" s="3"/>
      <c r="O120" s="3"/>
      <c r="P120" s="3"/>
      <c r="Q120" s="3"/>
    </row>
    <row r="121" spans="1:17" ht="26.25" customHeight="1">
      <c r="A121" s="31">
        <v>2</v>
      </c>
      <c r="B121" s="30">
        <v>6</v>
      </c>
      <c r="C121" s="47">
        <v>3</v>
      </c>
      <c r="D121" s="58">
        <v>1</v>
      </c>
      <c r="E121" s="30">
        <v>1</v>
      </c>
      <c r="F121" s="29"/>
      <c r="G121" s="58" t="s">
        <v>45</v>
      </c>
      <c r="H121" s="195">
        <v>92</v>
      </c>
      <c r="I121" s="127">
        <f>I122</f>
        <v>0</v>
      </c>
      <c r="J121" s="128">
        <f t="shared" si="16"/>
        <v>0</v>
      </c>
      <c r="K121" s="129">
        <f t="shared" si="16"/>
        <v>0</v>
      </c>
      <c r="L121" s="127">
        <f t="shared" si="16"/>
        <v>0</v>
      </c>
      <c r="M121" s="3"/>
      <c r="N121" s="3"/>
      <c r="O121" s="3"/>
      <c r="P121" s="3"/>
      <c r="Q121" s="3"/>
    </row>
    <row r="122" spans="1:17" ht="27" customHeight="1">
      <c r="A122" s="31">
        <v>2</v>
      </c>
      <c r="B122" s="30">
        <v>6</v>
      </c>
      <c r="C122" s="47">
        <v>3</v>
      </c>
      <c r="D122" s="58">
        <v>1</v>
      </c>
      <c r="E122" s="30">
        <v>1</v>
      </c>
      <c r="F122" s="29">
        <v>1</v>
      </c>
      <c r="G122" s="58" t="s">
        <v>45</v>
      </c>
      <c r="H122" s="195">
        <v>93</v>
      </c>
      <c r="I122" s="120"/>
      <c r="J122" s="117"/>
      <c r="K122" s="117"/>
      <c r="L122" s="117"/>
      <c r="M122" s="3"/>
      <c r="N122" s="3"/>
      <c r="O122" s="3"/>
      <c r="P122" s="3"/>
      <c r="Q122" s="3"/>
    </row>
    <row r="123" spans="1:17" ht="26.4">
      <c r="A123" s="64">
        <v>2</v>
      </c>
      <c r="B123" s="46">
        <v>6</v>
      </c>
      <c r="C123" s="53">
        <v>4</v>
      </c>
      <c r="D123" s="63"/>
      <c r="E123" s="46"/>
      <c r="F123" s="57"/>
      <c r="G123" s="223" t="s">
        <v>46</v>
      </c>
      <c r="H123" s="195">
        <v>94</v>
      </c>
      <c r="I123" s="123">
        <f>I124</f>
        <v>0</v>
      </c>
      <c r="J123" s="124">
        <f t="shared" ref="J123:L125" si="17">J124</f>
        <v>0</v>
      </c>
      <c r="K123" s="125">
        <f t="shared" si="17"/>
        <v>0</v>
      </c>
      <c r="L123" s="123">
        <f t="shared" si="17"/>
        <v>0</v>
      </c>
      <c r="M123" s="3"/>
      <c r="N123" s="3"/>
      <c r="O123" s="3"/>
      <c r="P123" s="3"/>
      <c r="Q123" s="3"/>
    </row>
    <row r="124" spans="1:17" ht="27" customHeight="1">
      <c r="A124" s="31">
        <v>2</v>
      </c>
      <c r="B124" s="30">
        <v>6</v>
      </c>
      <c r="C124" s="47">
        <v>4</v>
      </c>
      <c r="D124" s="58">
        <v>1</v>
      </c>
      <c r="E124" s="30"/>
      <c r="F124" s="29"/>
      <c r="G124" s="58" t="s">
        <v>46</v>
      </c>
      <c r="H124" s="195">
        <v>95</v>
      </c>
      <c r="I124" s="127">
        <f>I125</f>
        <v>0</v>
      </c>
      <c r="J124" s="128">
        <f t="shared" si="17"/>
        <v>0</v>
      </c>
      <c r="K124" s="129">
        <f t="shared" si="17"/>
        <v>0</v>
      </c>
      <c r="L124" s="127">
        <f t="shared" si="17"/>
        <v>0</v>
      </c>
      <c r="M124" s="3"/>
      <c r="N124" s="3"/>
      <c r="O124" s="3"/>
      <c r="P124" s="3"/>
      <c r="Q124" s="3"/>
    </row>
    <row r="125" spans="1:17" ht="27" customHeight="1">
      <c r="A125" s="31">
        <v>2</v>
      </c>
      <c r="B125" s="30">
        <v>6</v>
      </c>
      <c r="C125" s="47">
        <v>4</v>
      </c>
      <c r="D125" s="58">
        <v>1</v>
      </c>
      <c r="E125" s="30">
        <v>1</v>
      </c>
      <c r="F125" s="29"/>
      <c r="G125" s="58" t="s">
        <v>46</v>
      </c>
      <c r="H125" s="195">
        <v>96</v>
      </c>
      <c r="I125" s="127">
        <f>I126</f>
        <v>0</v>
      </c>
      <c r="J125" s="128">
        <f t="shared" si="17"/>
        <v>0</v>
      </c>
      <c r="K125" s="129">
        <f t="shared" si="17"/>
        <v>0</v>
      </c>
      <c r="L125" s="127">
        <f t="shared" si="17"/>
        <v>0</v>
      </c>
      <c r="M125" s="3"/>
      <c r="N125" s="3"/>
      <c r="O125" s="3"/>
      <c r="P125" s="3"/>
      <c r="Q125" s="3"/>
    </row>
    <row r="126" spans="1:17" ht="27.75" customHeight="1">
      <c r="A126" s="31">
        <v>2</v>
      </c>
      <c r="B126" s="30">
        <v>6</v>
      </c>
      <c r="C126" s="47">
        <v>4</v>
      </c>
      <c r="D126" s="58">
        <v>1</v>
      </c>
      <c r="E126" s="30">
        <v>1</v>
      </c>
      <c r="F126" s="29">
        <v>1</v>
      </c>
      <c r="G126" s="58" t="s">
        <v>46</v>
      </c>
      <c r="H126" s="195">
        <v>97</v>
      </c>
      <c r="I126" s="120"/>
      <c r="J126" s="117"/>
      <c r="K126" s="117"/>
      <c r="L126" s="117"/>
      <c r="M126" s="3"/>
      <c r="N126" s="3"/>
      <c r="O126" s="3"/>
      <c r="P126" s="3"/>
      <c r="Q126" s="3"/>
    </row>
    <row r="127" spans="1:17" ht="27" customHeight="1">
      <c r="A127" s="34">
        <v>2</v>
      </c>
      <c r="B127" s="65">
        <v>6</v>
      </c>
      <c r="C127" s="66">
        <v>5</v>
      </c>
      <c r="D127" s="67"/>
      <c r="E127" s="65"/>
      <c r="F127" s="28"/>
      <c r="G127" s="226" t="s">
        <v>584</v>
      </c>
      <c r="H127" s="195">
        <v>98</v>
      </c>
      <c r="I127" s="149">
        <f>I128</f>
        <v>0</v>
      </c>
      <c r="J127" s="150">
        <f t="shared" ref="J127:L129" si="18">J128</f>
        <v>0</v>
      </c>
      <c r="K127" s="151">
        <f t="shared" si="18"/>
        <v>0</v>
      </c>
      <c r="L127" s="149">
        <f t="shared" si="18"/>
        <v>0</v>
      </c>
      <c r="M127" s="3"/>
      <c r="N127" s="3"/>
      <c r="O127" s="3"/>
      <c r="P127" s="3"/>
      <c r="Q127" s="3"/>
    </row>
    <row r="128" spans="1:17" ht="29.25" customHeight="1">
      <c r="A128" s="31">
        <v>2</v>
      </c>
      <c r="B128" s="30">
        <v>6</v>
      </c>
      <c r="C128" s="47">
        <v>5</v>
      </c>
      <c r="D128" s="58">
        <v>1</v>
      </c>
      <c r="E128" s="30"/>
      <c r="F128" s="29"/>
      <c r="G128" s="226" t="s">
        <v>737</v>
      </c>
      <c r="H128" s="195">
        <v>99</v>
      </c>
      <c r="I128" s="127">
        <f>I129</f>
        <v>0</v>
      </c>
      <c r="J128" s="128">
        <f t="shared" si="18"/>
        <v>0</v>
      </c>
      <c r="K128" s="129">
        <f t="shared" si="18"/>
        <v>0</v>
      </c>
      <c r="L128" s="127">
        <f t="shared" si="18"/>
        <v>0</v>
      </c>
      <c r="M128" s="3"/>
      <c r="N128" s="3"/>
      <c r="O128" s="3"/>
      <c r="P128" s="3"/>
      <c r="Q128" s="3"/>
    </row>
    <row r="129" spans="1:17" ht="25.5" customHeight="1">
      <c r="A129" s="31">
        <v>2</v>
      </c>
      <c r="B129" s="30">
        <v>6</v>
      </c>
      <c r="C129" s="47">
        <v>5</v>
      </c>
      <c r="D129" s="58">
        <v>1</v>
      </c>
      <c r="E129" s="30">
        <v>1</v>
      </c>
      <c r="F129" s="29"/>
      <c r="G129" s="226" t="s">
        <v>584</v>
      </c>
      <c r="H129" s="195">
        <v>100</v>
      </c>
      <c r="I129" s="127">
        <f>I130</f>
        <v>0</v>
      </c>
      <c r="J129" s="128">
        <f t="shared" si="18"/>
        <v>0</v>
      </c>
      <c r="K129" s="129">
        <f t="shared" si="18"/>
        <v>0</v>
      </c>
      <c r="L129" s="127">
        <f t="shared" si="18"/>
        <v>0</v>
      </c>
      <c r="M129" s="3"/>
      <c r="N129" s="3"/>
      <c r="O129" s="3"/>
      <c r="P129" s="3"/>
      <c r="Q129" s="3"/>
    </row>
    <row r="130" spans="1:17" ht="27.75" customHeight="1">
      <c r="A130" s="30">
        <v>2</v>
      </c>
      <c r="B130" s="47">
        <v>6</v>
      </c>
      <c r="C130" s="30">
        <v>5</v>
      </c>
      <c r="D130" s="30">
        <v>1</v>
      </c>
      <c r="E130" s="58">
        <v>1</v>
      </c>
      <c r="F130" s="29">
        <v>1</v>
      </c>
      <c r="G130" s="226" t="s">
        <v>586</v>
      </c>
      <c r="H130" s="195">
        <v>101</v>
      </c>
      <c r="I130" s="120"/>
      <c r="J130" s="117"/>
      <c r="K130" s="117"/>
      <c r="L130" s="117"/>
      <c r="M130" s="3"/>
      <c r="N130" s="3"/>
      <c r="O130" s="3"/>
      <c r="P130" s="3"/>
      <c r="Q130" s="3"/>
    </row>
    <row r="131" spans="1:17" ht="14.25" customHeight="1">
      <c r="A131" s="41">
        <v>2</v>
      </c>
      <c r="B131" s="45">
        <v>7</v>
      </c>
      <c r="C131" s="45"/>
      <c r="D131" s="52"/>
      <c r="E131" s="52"/>
      <c r="F131" s="69"/>
      <c r="G131" s="62" t="s">
        <v>102</v>
      </c>
      <c r="H131" s="195">
        <v>102</v>
      </c>
      <c r="I131" s="375">
        <f>SUM(I132+I137+I145)</f>
        <v>3667</v>
      </c>
      <c r="J131" s="385">
        <f>SUM(J132+J137+J145)</f>
        <v>3667</v>
      </c>
      <c r="K131" s="375">
        <f>SUM(K132+K137+K145)</f>
        <v>3667.01</v>
      </c>
      <c r="L131" s="374">
        <f>SUM(L132+L137+L145)</f>
        <v>3667.01</v>
      </c>
      <c r="M131" s="3"/>
      <c r="N131" s="3"/>
      <c r="O131" s="3"/>
      <c r="P131" s="3"/>
      <c r="Q131" s="3"/>
    </row>
    <row r="132" spans="1:17">
      <c r="A132" s="31">
        <v>2</v>
      </c>
      <c r="B132" s="30">
        <v>7</v>
      </c>
      <c r="C132" s="30">
        <v>1</v>
      </c>
      <c r="D132" s="47"/>
      <c r="E132" s="47"/>
      <c r="F132" s="40"/>
      <c r="G132" s="224" t="s">
        <v>103</v>
      </c>
      <c r="H132" s="195">
        <v>103</v>
      </c>
      <c r="I132" s="129">
        <f>I133</f>
        <v>0</v>
      </c>
      <c r="J132" s="128">
        <f t="shared" ref="J132:L133" si="19">J133</f>
        <v>0</v>
      </c>
      <c r="K132" s="129">
        <f t="shared" si="19"/>
        <v>0</v>
      </c>
      <c r="L132" s="127">
        <f t="shared" si="19"/>
        <v>0</v>
      </c>
      <c r="M132" s="3"/>
      <c r="N132" s="3"/>
      <c r="O132" s="3"/>
      <c r="P132" s="3"/>
      <c r="Q132" s="3"/>
    </row>
    <row r="133" spans="1:17" ht="14.25" customHeight="1">
      <c r="A133" s="31">
        <v>2</v>
      </c>
      <c r="B133" s="30">
        <v>7</v>
      </c>
      <c r="C133" s="30">
        <v>1</v>
      </c>
      <c r="D133" s="47">
        <v>1</v>
      </c>
      <c r="E133" s="47"/>
      <c r="F133" s="40"/>
      <c r="G133" s="58" t="s">
        <v>103</v>
      </c>
      <c r="H133" s="195">
        <v>104</v>
      </c>
      <c r="I133" s="129">
        <f>I134</f>
        <v>0</v>
      </c>
      <c r="J133" s="128">
        <f t="shared" si="19"/>
        <v>0</v>
      </c>
      <c r="K133" s="129">
        <f t="shared" si="19"/>
        <v>0</v>
      </c>
      <c r="L133" s="127">
        <f t="shared" si="19"/>
        <v>0</v>
      </c>
      <c r="M133" s="3"/>
      <c r="N133" s="3"/>
      <c r="O133" s="3"/>
      <c r="P133" s="3"/>
      <c r="Q133" s="3"/>
    </row>
    <row r="134" spans="1:17" ht="15.75" customHeight="1">
      <c r="A134" s="31">
        <v>2</v>
      </c>
      <c r="B134" s="30">
        <v>7</v>
      </c>
      <c r="C134" s="30">
        <v>1</v>
      </c>
      <c r="D134" s="47">
        <v>1</v>
      </c>
      <c r="E134" s="47">
        <v>1</v>
      </c>
      <c r="F134" s="40"/>
      <c r="G134" s="58" t="s">
        <v>103</v>
      </c>
      <c r="H134" s="195">
        <v>105</v>
      </c>
      <c r="I134" s="129">
        <f>SUM(I135:I136)</f>
        <v>0</v>
      </c>
      <c r="J134" s="128">
        <f>SUM(J135:J136)</f>
        <v>0</v>
      </c>
      <c r="K134" s="129">
        <f>SUM(K135:K136)</f>
        <v>0</v>
      </c>
      <c r="L134" s="127">
        <f>SUM(L135:L136)</f>
        <v>0</v>
      </c>
      <c r="M134" s="3"/>
      <c r="N134" s="3"/>
      <c r="O134" s="3"/>
      <c r="P134" s="3"/>
      <c r="Q134" s="3"/>
    </row>
    <row r="135" spans="1:17" ht="14.25" customHeight="1">
      <c r="A135" s="64">
        <v>2</v>
      </c>
      <c r="B135" s="46">
        <v>7</v>
      </c>
      <c r="C135" s="64">
        <v>1</v>
      </c>
      <c r="D135" s="30">
        <v>1</v>
      </c>
      <c r="E135" s="53">
        <v>1</v>
      </c>
      <c r="F135" s="33">
        <v>1</v>
      </c>
      <c r="G135" s="63" t="s">
        <v>104</v>
      </c>
      <c r="H135" s="195">
        <v>106</v>
      </c>
      <c r="I135" s="115"/>
      <c r="J135" s="115"/>
      <c r="K135" s="115"/>
      <c r="L135" s="115"/>
      <c r="M135" s="3"/>
      <c r="N135" s="3"/>
      <c r="O135" s="3"/>
      <c r="P135" s="3"/>
      <c r="Q135" s="3"/>
    </row>
    <row r="136" spans="1:17" ht="14.25" customHeight="1">
      <c r="A136" s="30">
        <v>2</v>
      </c>
      <c r="B136" s="30">
        <v>7</v>
      </c>
      <c r="C136" s="31">
        <v>1</v>
      </c>
      <c r="D136" s="30">
        <v>1</v>
      </c>
      <c r="E136" s="47">
        <v>1</v>
      </c>
      <c r="F136" s="40">
        <v>2</v>
      </c>
      <c r="G136" s="58" t="s">
        <v>105</v>
      </c>
      <c r="H136" s="195">
        <v>107</v>
      </c>
      <c r="I136" s="133"/>
      <c r="J136" s="116"/>
      <c r="K136" s="116"/>
      <c r="L136" s="116"/>
      <c r="M136" s="3"/>
      <c r="N136" s="3"/>
      <c r="O136" s="3"/>
      <c r="P136" s="3"/>
      <c r="Q136" s="3"/>
    </row>
    <row r="137" spans="1:17" ht="26.4">
      <c r="A137" s="34">
        <v>2</v>
      </c>
      <c r="B137" s="43">
        <v>7</v>
      </c>
      <c r="C137" s="34">
        <v>2</v>
      </c>
      <c r="D137" s="43"/>
      <c r="E137" s="50"/>
      <c r="F137" s="70"/>
      <c r="G137" s="227" t="s">
        <v>652</v>
      </c>
      <c r="H137" s="195">
        <v>108</v>
      </c>
      <c r="I137" s="153">
        <f>I138</f>
        <v>0</v>
      </c>
      <c r="J137" s="152">
        <f t="shared" ref="J137:L138" si="20">J138</f>
        <v>0</v>
      </c>
      <c r="K137" s="153">
        <f t="shared" si="20"/>
        <v>0</v>
      </c>
      <c r="L137" s="148">
        <f t="shared" si="20"/>
        <v>0</v>
      </c>
      <c r="M137" s="3"/>
      <c r="N137" s="3"/>
      <c r="O137" s="3"/>
      <c r="P137" s="3"/>
      <c r="Q137" s="3"/>
    </row>
    <row r="138" spans="1:17" ht="26.4">
      <c r="A138" s="31">
        <v>2</v>
      </c>
      <c r="B138" s="30">
        <v>7</v>
      </c>
      <c r="C138" s="31">
        <v>2</v>
      </c>
      <c r="D138" s="30">
        <v>1</v>
      </c>
      <c r="E138" s="47"/>
      <c r="F138" s="40"/>
      <c r="G138" s="58" t="s">
        <v>47</v>
      </c>
      <c r="H138" s="195">
        <v>109</v>
      </c>
      <c r="I138" s="129">
        <f>I139</f>
        <v>0</v>
      </c>
      <c r="J138" s="128">
        <f t="shared" si="20"/>
        <v>0</v>
      </c>
      <c r="K138" s="129">
        <f t="shared" si="20"/>
        <v>0</v>
      </c>
      <c r="L138" s="127">
        <f t="shared" si="20"/>
        <v>0</v>
      </c>
      <c r="M138" s="3"/>
      <c r="N138" s="3"/>
      <c r="O138" s="3"/>
      <c r="P138" s="3"/>
      <c r="Q138" s="3"/>
    </row>
    <row r="139" spans="1:17" ht="26.4">
      <c r="A139" s="31">
        <v>2</v>
      </c>
      <c r="B139" s="30">
        <v>7</v>
      </c>
      <c r="C139" s="31">
        <v>2</v>
      </c>
      <c r="D139" s="30">
        <v>1</v>
      </c>
      <c r="E139" s="47">
        <v>1</v>
      </c>
      <c r="F139" s="40"/>
      <c r="G139" s="58" t="s">
        <v>47</v>
      </c>
      <c r="H139" s="195">
        <v>110</v>
      </c>
      <c r="I139" s="129">
        <f>SUM(I140:I141)</f>
        <v>0</v>
      </c>
      <c r="J139" s="128">
        <f>SUM(J140:J141)</f>
        <v>0</v>
      </c>
      <c r="K139" s="129">
        <f>SUM(K140:K141)</f>
        <v>0</v>
      </c>
      <c r="L139" s="127">
        <f>SUM(L140:L141)</f>
        <v>0</v>
      </c>
      <c r="M139" s="3"/>
      <c r="N139" s="3"/>
      <c r="O139" s="3"/>
      <c r="P139" s="3"/>
      <c r="Q139" s="3"/>
    </row>
    <row r="140" spans="1:17" ht="12" customHeight="1">
      <c r="A140" s="31">
        <v>2</v>
      </c>
      <c r="B140" s="30">
        <v>7</v>
      </c>
      <c r="C140" s="31">
        <v>2</v>
      </c>
      <c r="D140" s="30">
        <v>1</v>
      </c>
      <c r="E140" s="47">
        <v>1</v>
      </c>
      <c r="F140" s="40">
        <v>1</v>
      </c>
      <c r="G140" s="58" t="s">
        <v>106</v>
      </c>
      <c r="H140" s="195">
        <v>111</v>
      </c>
      <c r="I140" s="133"/>
      <c r="J140" s="116"/>
      <c r="K140" s="116"/>
      <c r="L140" s="116"/>
      <c r="M140" s="3"/>
      <c r="N140" s="3"/>
      <c r="O140" s="3"/>
      <c r="P140" s="3"/>
      <c r="Q140" s="3"/>
    </row>
    <row r="141" spans="1:17" ht="15" customHeight="1">
      <c r="A141" s="31">
        <v>2</v>
      </c>
      <c r="B141" s="30">
        <v>7</v>
      </c>
      <c r="C141" s="31">
        <v>2</v>
      </c>
      <c r="D141" s="30">
        <v>1</v>
      </c>
      <c r="E141" s="47">
        <v>1</v>
      </c>
      <c r="F141" s="40">
        <v>2</v>
      </c>
      <c r="G141" s="58" t="s">
        <v>107</v>
      </c>
      <c r="H141" s="195">
        <v>112</v>
      </c>
      <c r="I141" s="116"/>
      <c r="J141" s="116"/>
      <c r="K141" s="116"/>
      <c r="L141" s="116"/>
      <c r="M141" s="3"/>
      <c r="N141" s="3"/>
      <c r="O141" s="3"/>
      <c r="P141" s="3"/>
      <c r="Q141" s="3"/>
    </row>
    <row r="142" spans="1:17" ht="15" customHeight="1">
      <c r="A142" s="228">
        <v>2</v>
      </c>
      <c r="B142" s="85">
        <v>7</v>
      </c>
      <c r="C142" s="228">
        <v>2</v>
      </c>
      <c r="D142" s="85">
        <v>2</v>
      </c>
      <c r="E142" s="84"/>
      <c r="F142" s="333"/>
      <c r="G142" s="224" t="s">
        <v>215</v>
      </c>
      <c r="H142" s="195">
        <v>113</v>
      </c>
      <c r="I142" s="129">
        <f>I143</f>
        <v>0</v>
      </c>
      <c r="J142" s="129">
        <f t="shared" ref="J142:L142" si="21">J143</f>
        <v>0</v>
      </c>
      <c r="K142" s="129">
        <f t="shared" si="21"/>
        <v>0</v>
      </c>
      <c r="L142" s="129">
        <f t="shared" si="21"/>
        <v>0</v>
      </c>
      <c r="M142" s="3"/>
      <c r="N142" s="3"/>
      <c r="O142" s="3"/>
      <c r="P142" s="3"/>
      <c r="Q142" s="3"/>
    </row>
    <row r="143" spans="1:17" ht="15" customHeight="1">
      <c r="A143" s="228">
        <v>2</v>
      </c>
      <c r="B143" s="85">
        <v>7</v>
      </c>
      <c r="C143" s="228">
        <v>2</v>
      </c>
      <c r="D143" s="85">
        <v>2</v>
      </c>
      <c r="E143" s="84">
        <v>1</v>
      </c>
      <c r="F143" s="333"/>
      <c r="G143" s="224" t="s">
        <v>215</v>
      </c>
      <c r="H143" s="195">
        <v>114</v>
      </c>
      <c r="I143" s="129">
        <f>SUM(I144)</f>
        <v>0</v>
      </c>
      <c r="J143" s="129">
        <f t="shared" ref="J143:L143" si="22">SUM(J144)</f>
        <v>0</v>
      </c>
      <c r="K143" s="129">
        <f t="shared" si="22"/>
        <v>0</v>
      </c>
      <c r="L143" s="129">
        <f t="shared" si="22"/>
        <v>0</v>
      </c>
      <c r="M143" s="3"/>
      <c r="N143" s="3"/>
      <c r="O143" s="3"/>
      <c r="P143" s="3"/>
      <c r="Q143" s="3"/>
    </row>
    <row r="144" spans="1:17" ht="15" customHeight="1">
      <c r="A144" s="228">
        <v>2</v>
      </c>
      <c r="B144" s="85">
        <v>7</v>
      </c>
      <c r="C144" s="228">
        <v>2</v>
      </c>
      <c r="D144" s="85">
        <v>2</v>
      </c>
      <c r="E144" s="84">
        <v>1</v>
      </c>
      <c r="F144" s="333">
        <v>1</v>
      </c>
      <c r="G144" s="224" t="s">
        <v>215</v>
      </c>
      <c r="H144" s="195">
        <v>115</v>
      </c>
      <c r="I144" s="116"/>
      <c r="J144" s="116"/>
      <c r="K144" s="116"/>
      <c r="L144" s="116"/>
      <c r="M144" s="3"/>
      <c r="N144" s="3"/>
      <c r="O144" s="3"/>
      <c r="P144" s="3"/>
      <c r="Q144" s="3"/>
    </row>
    <row r="145" spans="1:21">
      <c r="A145" s="31">
        <v>2</v>
      </c>
      <c r="B145" s="30">
        <v>7</v>
      </c>
      <c r="C145" s="31">
        <v>3</v>
      </c>
      <c r="D145" s="30"/>
      <c r="E145" s="47"/>
      <c r="F145" s="40"/>
      <c r="G145" s="224" t="s">
        <v>108</v>
      </c>
      <c r="H145" s="195">
        <v>116</v>
      </c>
      <c r="I145" s="375">
        <f>I146</f>
        <v>3667</v>
      </c>
      <c r="J145" s="385">
        <f t="shared" ref="J145:L146" si="23">J146</f>
        <v>3667</v>
      </c>
      <c r="K145" s="375">
        <f t="shared" si="23"/>
        <v>3667.01</v>
      </c>
      <c r="L145" s="374">
        <f t="shared" si="23"/>
        <v>3667.01</v>
      </c>
      <c r="M145" s="3"/>
      <c r="N145" s="3"/>
      <c r="O145" s="3"/>
      <c r="P145" s="3"/>
      <c r="Q145" s="3"/>
    </row>
    <row r="146" spans="1:21">
      <c r="A146" s="34">
        <v>2</v>
      </c>
      <c r="B146" s="65">
        <v>7</v>
      </c>
      <c r="C146" s="74">
        <v>3</v>
      </c>
      <c r="D146" s="65">
        <v>1</v>
      </c>
      <c r="E146" s="66"/>
      <c r="F146" s="71"/>
      <c r="G146" s="67" t="s">
        <v>108</v>
      </c>
      <c r="H146" s="195">
        <v>117</v>
      </c>
      <c r="I146" s="383">
        <f>I147</f>
        <v>3667</v>
      </c>
      <c r="J146" s="386">
        <f t="shared" si="23"/>
        <v>3667</v>
      </c>
      <c r="K146" s="383">
        <f t="shared" si="23"/>
        <v>3667.01</v>
      </c>
      <c r="L146" s="382">
        <f t="shared" si="23"/>
        <v>3667.01</v>
      </c>
      <c r="M146" s="3"/>
      <c r="N146" s="3"/>
      <c r="O146" s="3"/>
      <c r="P146" s="3"/>
      <c r="Q146" s="3"/>
    </row>
    <row r="147" spans="1:21">
      <c r="A147" s="31">
        <v>2</v>
      </c>
      <c r="B147" s="30">
        <v>7</v>
      </c>
      <c r="C147" s="31">
        <v>3</v>
      </c>
      <c r="D147" s="30">
        <v>1</v>
      </c>
      <c r="E147" s="47">
        <v>1</v>
      </c>
      <c r="F147" s="40"/>
      <c r="G147" s="58" t="s">
        <v>108</v>
      </c>
      <c r="H147" s="195">
        <v>118</v>
      </c>
      <c r="I147" s="375">
        <f>SUM(I148:I149)</f>
        <v>3667</v>
      </c>
      <c r="J147" s="385">
        <f>SUM(J148:J149)</f>
        <v>3667</v>
      </c>
      <c r="K147" s="375">
        <f>SUM(K148:K149)</f>
        <v>3667.01</v>
      </c>
      <c r="L147" s="374">
        <f>SUM(L148:L149)</f>
        <v>3667.01</v>
      </c>
      <c r="M147" s="3"/>
      <c r="N147" s="3"/>
      <c r="O147" s="3"/>
      <c r="P147" s="3"/>
      <c r="Q147" s="3"/>
    </row>
    <row r="148" spans="1:21">
      <c r="A148" s="64">
        <v>2</v>
      </c>
      <c r="B148" s="46">
        <v>7</v>
      </c>
      <c r="C148" s="64">
        <v>3</v>
      </c>
      <c r="D148" s="46">
        <v>1</v>
      </c>
      <c r="E148" s="53">
        <v>1</v>
      </c>
      <c r="F148" s="33">
        <v>1</v>
      </c>
      <c r="G148" s="63" t="s">
        <v>109</v>
      </c>
      <c r="H148" s="195">
        <v>119</v>
      </c>
      <c r="I148" s="387">
        <v>3667</v>
      </c>
      <c r="J148" s="388">
        <v>3667</v>
      </c>
      <c r="K148" s="388">
        <v>3667.01</v>
      </c>
      <c r="L148" s="388">
        <f>SUM(K148)</f>
        <v>3667.01</v>
      </c>
      <c r="M148" s="3"/>
      <c r="N148" s="3"/>
      <c r="O148" s="3"/>
      <c r="P148" s="3"/>
      <c r="Q148" s="3"/>
    </row>
    <row r="149" spans="1:21" ht="16.5" customHeight="1">
      <c r="A149" s="31">
        <v>2</v>
      </c>
      <c r="B149" s="30">
        <v>7</v>
      </c>
      <c r="C149" s="31">
        <v>3</v>
      </c>
      <c r="D149" s="30">
        <v>1</v>
      </c>
      <c r="E149" s="47">
        <v>1</v>
      </c>
      <c r="F149" s="40">
        <v>2</v>
      </c>
      <c r="G149" s="58" t="s">
        <v>110</v>
      </c>
      <c r="H149" s="195">
        <v>120</v>
      </c>
      <c r="I149" s="116"/>
      <c r="J149" s="117"/>
      <c r="K149" s="117"/>
      <c r="L149" s="117"/>
      <c r="M149" s="3"/>
      <c r="N149" s="3"/>
      <c r="O149" s="3"/>
      <c r="P149" s="3"/>
      <c r="Q149" s="3"/>
    </row>
    <row r="150" spans="1:21" ht="15" customHeight="1">
      <c r="A150" s="41">
        <v>2</v>
      </c>
      <c r="B150" s="41">
        <v>8</v>
      </c>
      <c r="C150" s="45"/>
      <c r="D150" s="75"/>
      <c r="E150" s="73"/>
      <c r="F150" s="72"/>
      <c r="G150" s="68" t="s">
        <v>48</v>
      </c>
      <c r="H150" s="195">
        <v>121</v>
      </c>
      <c r="I150" s="125">
        <f>I151</f>
        <v>0</v>
      </c>
      <c r="J150" s="124">
        <f>J151</f>
        <v>0</v>
      </c>
      <c r="K150" s="125">
        <f>K151</f>
        <v>0</v>
      </c>
      <c r="L150" s="123">
        <f>L151</f>
        <v>0</v>
      </c>
      <c r="M150" s="3"/>
      <c r="N150" s="3"/>
      <c r="O150" s="3"/>
      <c r="P150" s="3"/>
      <c r="Q150" s="3"/>
      <c r="U150" s="369"/>
    </row>
    <row r="151" spans="1:21" ht="14.25" customHeight="1">
      <c r="A151" s="34">
        <v>2</v>
      </c>
      <c r="B151" s="34">
        <v>8</v>
      </c>
      <c r="C151" s="34">
        <v>1</v>
      </c>
      <c r="D151" s="43"/>
      <c r="E151" s="50"/>
      <c r="F151" s="70"/>
      <c r="G151" s="223" t="s">
        <v>48</v>
      </c>
      <c r="H151" s="195">
        <v>122</v>
      </c>
      <c r="I151" s="125">
        <f>I152+I157</f>
        <v>0</v>
      </c>
      <c r="J151" s="124">
        <f>J152+J157</f>
        <v>0</v>
      </c>
      <c r="K151" s="125">
        <f>K152+K157</f>
        <v>0</v>
      </c>
      <c r="L151" s="123">
        <f>L152+L157</f>
        <v>0</v>
      </c>
      <c r="M151" s="3"/>
      <c r="N151" s="3"/>
      <c r="O151" s="3"/>
      <c r="P151" s="3"/>
      <c r="Q151" s="3"/>
    </row>
    <row r="152" spans="1:21" ht="13.5" customHeight="1">
      <c r="A152" s="31">
        <v>2</v>
      </c>
      <c r="B152" s="30">
        <v>8</v>
      </c>
      <c r="C152" s="58">
        <v>1</v>
      </c>
      <c r="D152" s="30">
        <v>1</v>
      </c>
      <c r="E152" s="47"/>
      <c r="F152" s="40"/>
      <c r="G152" s="224" t="s">
        <v>587</v>
      </c>
      <c r="H152" s="195">
        <v>123</v>
      </c>
      <c r="I152" s="129">
        <f>I153</f>
        <v>0</v>
      </c>
      <c r="J152" s="128">
        <f>J153</f>
        <v>0</v>
      </c>
      <c r="K152" s="129">
        <f>K153</f>
        <v>0</v>
      </c>
      <c r="L152" s="127">
        <f>L153</f>
        <v>0</v>
      </c>
      <c r="M152" s="3"/>
      <c r="N152" s="3"/>
      <c r="O152" s="3"/>
      <c r="P152" s="3"/>
      <c r="Q152" s="3"/>
    </row>
    <row r="153" spans="1:21" ht="13.5" customHeight="1">
      <c r="A153" s="31">
        <v>2</v>
      </c>
      <c r="B153" s="30">
        <v>8</v>
      </c>
      <c r="C153" s="63">
        <v>1</v>
      </c>
      <c r="D153" s="46">
        <v>1</v>
      </c>
      <c r="E153" s="53">
        <v>1</v>
      </c>
      <c r="F153" s="33"/>
      <c r="G153" s="224" t="s">
        <v>587</v>
      </c>
      <c r="H153" s="195">
        <v>124</v>
      </c>
      <c r="I153" s="125">
        <f>SUM(I154:I156)</f>
        <v>0</v>
      </c>
      <c r="J153" s="125">
        <f t="shared" ref="J153:L153" si="24">SUM(J154:J156)</f>
        <v>0</v>
      </c>
      <c r="K153" s="125">
        <f t="shared" si="24"/>
        <v>0</v>
      </c>
      <c r="L153" s="125">
        <f t="shared" si="24"/>
        <v>0</v>
      </c>
      <c r="M153" s="3"/>
      <c r="N153" s="3"/>
      <c r="O153" s="3"/>
      <c r="P153" s="3"/>
      <c r="Q153" s="3"/>
    </row>
    <row r="154" spans="1:21" ht="13.5" customHeight="1">
      <c r="A154" s="30">
        <v>2</v>
      </c>
      <c r="B154" s="46">
        <v>8</v>
      </c>
      <c r="C154" s="58">
        <v>1</v>
      </c>
      <c r="D154" s="30">
        <v>1</v>
      </c>
      <c r="E154" s="47">
        <v>1</v>
      </c>
      <c r="F154" s="40">
        <v>1</v>
      </c>
      <c r="G154" s="224" t="s">
        <v>49</v>
      </c>
      <c r="H154" s="195">
        <v>125</v>
      </c>
      <c r="I154" s="116"/>
      <c r="J154" s="116"/>
      <c r="K154" s="116"/>
      <c r="L154" s="116"/>
      <c r="M154" s="3"/>
      <c r="N154" s="3"/>
      <c r="O154" s="3"/>
      <c r="P154" s="3"/>
      <c r="Q154" s="3"/>
    </row>
    <row r="155" spans="1:21" ht="15.75" customHeight="1">
      <c r="A155" s="34">
        <v>2</v>
      </c>
      <c r="B155" s="65">
        <v>8</v>
      </c>
      <c r="C155" s="67">
        <v>1</v>
      </c>
      <c r="D155" s="65">
        <v>1</v>
      </c>
      <c r="E155" s="66">
        <v>1</v>
      </c>
      <c r="F155" s="71">
        <v>2</v>
      </c>
      <c r="G155" s="226" t="s">
        <v>588</v>
      </c>
      <c r="H155" s="195">
        <v>126</v>
      </c>
      <c r="I155" s="135"/>
      <c r="J155" s="122"/>
      <c r="K155" s="122"/>
      <c r="L155" s="122"/>
      <c r="M155" s="3"/>
      <c r="N155" s="3"/>
      <c r="O155" s="3"/>
      <c r="P155" s="3"/>
      <c r="Q155" s="3"/>
    </row>
    <row r="156" spans="1:21">
      <c r="A156" s="341">
        <v>2</v>
      </c>
      <c r="B156" s="342">
        <v>8</v>
      </c>
      <c r="C156" s="226">
        <v>1</v>
      </c>
      <c r="D156" s="342">
        <v>1</v>
      </c>
      <c r="E156" s="343">
        <v>1</v>
      </c>
      <c r="F156" s="334">
        <v>3</v>
      </c>
      <c r="G156" s="226" t="s">
        <v>735</v>
      </c>
      <c r="H156" s="195">
        <v>127</v>
      </c>
      <c r="I156" s="135"/>
      <c r="J156" s="275"/>
      <c r="K156" s="122"/>
      <c r="L156" s="121"/>
      <c r="M156" s="3"/>
      <c r="N156" s="3"/>
      <c r="O156" s="3"/>
      <c r="P156" s="3"/>
      <c r="Q156" s="3"/>
    </row>
    <row r="157" spans="1:21" ht="15" customHeight="1">
      <c r="A157" s="31">
        <v>2</v>
      </c>
      <c r="B157" s="30">
        <v>8</v>
      </c>
      <c r="C157" s="58">
        <v>1</v>
      </c>
      <c r="D157" s="30">
        <v>2</v>
      </c>
      <c r="E157" s="47"/>
      <c r="F157" s="40"/>
      <c r="G157" s="224" t="s">
        <v>566</v>
      </c>
      <c r="H157" s="195">
        <v>128</v>
      </c>
      <c r="I157" s="129">
        <f>I158</f>
        <v>0</v>
      </c>
      <c r="J157" s="128">
        <f t="shared" ref="J157:L158" si="25">J158</f>
        <v>0</v>
      </c>
      <c r="K157" s="129">
        <f t="shared" si="25"/>
        <v>0</v>
      </c>
      <c r="L157" s="127">
        <f t="shared" si="25"/>
        <v>0</v>
      </c>
      <c r="M157" s="3"/>
      <c r="N157" s="3"/>
      <c r="O157" s="3"/>
      <c r="P157" s="3"/>
      <c r="Q157" s="3"/>
    </row>
    <row r="158" spans="1:21">
      <c r="A158" s="31">
        <v>2</v>
      </c>
      <c r="B158" s="30">
        <v>8</v>
      </c>
      <c r="C158" s="58">
        <v>1</v>
      </c>
      <c r="D158" s="30">
        <v>2</v>
      </c>
      <c r="E158" s="47">
        <v>1</v>
      </c>
      <c r="F158" s="40"/>
      <c r="G158" s="224" t="s">
        <v>566</v>
      </c>
      <c r="H158" s="195">
        <v>129</v>
      </c>
      <c r="I158" s="129">
        <f>I159</f>
        <v>0</v>
      </c>
      <c r="J158" s="128">
        <f t="shared" si="25"/>
        <v>0</v>
      </c>
      <c r="K158" s="129">
        <f t="shared" si="25"/>
        <v>0</v>
      </c>
      <c r="L158" s="127">
        <f t="shared" si="25"/>
        <v>0</v>
      </c>
      <c r="M158" s="3"/>
      <c r="N158" s="3"/>
      <c r="O158" s="3"/>
      <c r="P158" s="3"/>
      <c r="Q158" s="3"/>
    </row>
    <row r="159" spans="1:21">
      <c r="A159" s="34">
        <v>2</v>
      </c>
      <c r="B159" s="43">
        <v>8</v>
      </c>
      <c r="C159" s="60">
        <v>1</v>
      </c>
      <c r="D159" s="43">
        <v>2</v>
      </c>
      <c r="E159" s="50">
        <v>1</v>
      </c>
      <c r="F159" s="344">
        <v>1</v>
      </c>
      <c r="G159" s="224" t="s">
        <v>566</v>
      </c>
      <c r="H159" s="195">
        <v>130</v>
      </c>
      <c r="I159" s="136"/>
      <c r="J159" s="117"/>
      <c r="K159" s="117"/>
      <c r="L159" s="117"/>
      <c r="M159" s="3"/>
      <c r="N159" s="3"/>
      <c r="O159" s="3"/>
      <c r="P159" s="3"/>
      <c r="Q159" s="3"/>
    </row>
    <row r="160" spans="1:21" ht="39.75" customHeight="1">
      <c r="A160" s="41">
        <v>2</v>
      </c>
      <c r="B160" s="45">
        <v>9</v>
      </c>
      <c r="C160" s="62"/>
      <c r="D160" s="45"/>
      <c r="E160" s="52"/>
      <c r="F160" s="69"/>
      <c r="G160" s="62" t="s">
        <v>686</v>
      </c>
      <c r="H160" s="195">
        <v>131</v>
      </c>
      <c r="I160" s="129">
        <f>I161+I165</f>
        <v>0</v>
      </c>
      <c r="J160" s="128">
        <f>J161+J165</f>
        <v>0</v>
      </c>
      <c r="K160" s="129">
        <f>K161+K165</f>
        <v>0</v>
      </c>
      <c r="L160" s="127">
        <f>L161+L165</f>
        <v>0</v>
      </c>
      <c r="M160" s="3"/>
      <c r="N160" s="3"/>
      <c r="O160" s="3"/>
      <c r="P160" s="3"/>
      <c r="Q160" s="3"/>
    </row>
    <row r="161" spans="1:17" s="11" customFormat="1" ht="39" customHeight="1">
      <c r="A161" s="31">
        <v>2</v>
      </c>
      <c r="B161" s="30">
        <v>9</v>
      </c>
      <c r="C161" s="58">
        <v>1</v>
      </c>
      <c r="D161" s="30"/>
      <c r="E161" s="47"/>
      <c r="F161" s="40"/>
      <c r="G161" s="224" t="s">
        <v>685</v>
      </c>
      <c r="H161" s="195">
        <v>132</v>
      </c>
      <c r="I161" s="129">
        <f>I162</f>
        <v>0</v>
      </c>
      <c r="J161" s="128">
        <f t="shared" ref="J161:L162" si="26">J162</f>
        <v>0</v>
      </c>
      <c r="K161" s="129">
        <f t="shared" si="26"/>
        <v>0</v>
      </c>
      <c r="L161" s="127">
        <f t="shared" si="26"/>
        <v>0</v>
      </c>
      <c r="M161" s="61"/>
      <c r="N161" s="61"/>
      <c r="O161" s="61"/>
      <c r="P161" s="61"/>
      <c r="Q161" s="61"/>
    </row>
    <row r="162" spans="1:17" ht="42.75" customHeight="1">
      <c r="A162" s="64">
        <v>2</v>
      </c>
      <c r="B162" s="46">
        <v>9</v>
      </c>
      <c r="C162" s="63">
        <v>1</v>
      </c>
      <c r="D162" s="46">
        <v>1</v>
      </c>
      <c r="E162" s="53"/>
      <c r="F162" s="33"/>
      <c r="G162" s="224" t="s">
        <v>653</v>
      </c>
      <c r="H162" s="195">
        <v>133</v>
      </c>
      <c r="I162" s="125">
        <f>I163</f>
        <v>0</v>
      </c>
      <c r="J162" s="124">
        <f t="shared" si="26"/>
        <v>0</v>
      </c>
      <c r="K162" s="125">
        <f t="shared" si="26"/>
        <v>0</v>
      </c>
      <c r="L162" s="123">
        <f t="shared" si="26"/>
        <v>0</v>
      </c>
      <c r="M162" s="3"/>
      <c r="N162" s="3"/>
      <c r="O162" s="3"/>
      <c r="P162" s="3"/>
      <c r="Q162" s="3"/>
    </row>
    <row r="163" spans="1:17" ht="38.25" customHeight="1">
      <c r="A163" s="31">
        <v>2</v>
      </c>
      <c r="B163" s="30">
        <v>9</v>
      </c>
      <c r="C163" s="31">
        <v>1</v>
      </c>
      <c r="D163" s="30">
        <v>1</v>
      </c>
      <c r="E163" s="47">
        <v>1</v>
      </c>
      <c r="F163" s="40"/>
      <c r="G163" s="224" t="s">
        <v>653</v>
      </c>
      <c r="H163" s="195">
        <v>134</v>
      </c>
      <c r="I163" s="129">
        <f>I164</f>
        <v>0</v>
      </c>
      <c r="J163" s="128">
        <f>J164</f>
        <v>0</v>
      </c>
      <c r="K163" s="129">
        <f>K164</f>
        <v>0</v>
      </c>
      <c r="L163" s="127">
        <f>L164</f>
        <v>0</v>
      </c>
      <c r="M163" s="3"/>
      <c r="N163" s="3"/>
      <c r="O163" s="3"/>
      <c r="P163" s="3"/>
      <c r="Q163" s="3"/>
    </row>
    <row r="164" spans="1:17" ht="38.25" customHeight="1">
      <c r="A164" s="64">
        <v>2</v>
      </c>
      <c r="B164" s="46">
        <v>9</v>
      </c>
      <c r="C164" s="46">
        <v>1</v>
      </c>
      <c r="D164" s="46">
        <v>1</v>
      </c>
      <c r="E164" s="53">
        <v>1</v>
      </c>
      <c r="F164" s="33">
        <v>1</v>
      </c>
      <c r="G164" s="224" t="s">
        <v>653</v>
      </c>
      <c r="H164" s="195">
        <v>135</v>
      </c>
      <c r="I164" s="134"/>
      <c r="J164" s="115"/>
      <c r="K164" s="115"/>
      <c r="L164" s="115"/>
      <c r="M164" s="3"/>
      <c r="N164" s="3"/>
      <c r="O164" s="3"/>
      <c r="P164" s="3"/>
      <c r="Q164" s="3"/>
    </row>
    <row r="165" spans="1:17" ht="41.25" customHeight="1">
      <c r="A165" s="31">
        <v>2</v>
      </c>
      <c r="B165" s="30">
        <v>9</v>
      </c>
      <c r="C165" s="30">
        <v>2</v>
      </c>
      <c r="D165" s="30"/>
      <c r="E165" s="47"/>
      <c r="F165" s="40"/>
      <c r="G165" s="224" t="s">
        <v>654</v>
      </c>
      <c r="H165" s="195">
        <v>136</v>
      </c>
      <c r="I165" s="129">
        <f>SUM(I166+I171)</f>
        <v>0</v>
      </c>
      <c r="J165" s="129">
        <f t="shared" ref="J165:L165" si="27">SUM(J166+J171)</f>
        <v>0</v>
      </c>
      <c r="K165" s="129">
        <f t="shared" si="27"/>
        <v>0</v>
      </c>
      <c r="L165" s="129">
        <f t="shared" si="27"/>
        <v>0</v>
      </c>
      <c r="M165" s="3"/>
      <c r="N165" s="3"/>
      <c r="O165" s="3"/>
      <c r="P165" s="3"/>
      <c r="Q165" s="3"/>
    </row>
    <row r="166" spans="1:17" ht="44.25" customHeight="1">
      <c r="A166" s="31">
        <v>2</v>
      </c>
      <c r="B166" s="30">
        <v>9</v>
      </c>
      <c r="C166" s="30">
        <v>2</v>
      </c>
      <c r="D166" s="46">
        <v>1</v>
      </c>
      <c r="E166" s="53"/>
      <c r="F166" s="33"/>
      <c r="G166" s="223" t="s">
        <v>655</v>
      </c>
      <c r="H166" s="195">
        <v>137</v>
      </c>
      <c r="I166" s="125">
        <f>I167</f>
        <v>0</v>
      </c>
      <c r="J166" s="124">
        <f>J167</f>
        <v>0</v>
      </c>
      <c r="K166" s="125">
        <f>K167</f>
        <v>0</v>
      </c>
      <c r="L166" s="123">
        <f>L167</f>
        <v>0</v>
      </c>
      <c r="M166" s="3"/>
      <c r="N166" s="3"/>
      <c r="O166" s="3"/>
      <c r="P166" s="3"/>
      <c r="Q166" s="3"/>
    </row>
    <row r="167" spans="1:17" ht="40.5" customHeight="1">
      <c r="A167" s="64">
        <v>2</v>
      </c>
      <c r="B167" s="46">
        <v>9</v>
      </c>
      <c r="C167" s="46">
        <v>2</v>
      </c>
      <c r="D167" s="30">
        <v>1</v>
      </c>
      <c r="E167" s="47">
        <v>1</v>
      </c>
      <c r="F167" s="40"/>
      <c r="G167" s="223" t="s">
        <v>655</v>
      </c>
      <c r="H167" s="195">
        <v>138</v>
      </c>
      <c r="I167" s="129">
        <f>SUM(I168:I170)</f>
        <v>0</v>
      </c>
      <c r="J167" s="128">
        <f>SUM(J168:J170)</f>
        <v>0</v>
      </c>
      <c r="K167" s="129">
        <f>SUM(K168:K170)</f>
        <v>0</v>
      </c>
      <c r="L167" s="127">
        <f>SUM(L168:L170)</f>
        <v>0</v>
      </c>
      <c r="M167" s="3"/>
      <c r="N167" s="3"/>
      <c r="O167" s="3"/>
      <c r="P167" s="3"/>
      <c r="Q167" s="3"/>
    </row>
    <row r="168" spans="1:17" ht="53.25" customHeight="1">
      <c r="A168" s="34">
        <v>2</v>
      </c>
      <c r="B168" s="65">
        <v>9</v>
      </c>
      <c r="C168" s="65">
        <v>2</v>
      </c>
      <c r="D168" s="65">
        <v>1</v>
      </c>
      <c r="E168" s="66">
        <v>1</v>
      </c>
      <c r="F168" s="71">
        <v>1</v>
      </c>
      <c r="G168" s="223" t="s">
        <v>656</v>
      </c>
      <c r="H168" s="195">
        <v>139</v>
      </c>
      <c r="I168" s="135"/>
      <c r="J168" s="126"/>
      <c r="K168" s="126"/>
      <c r="L168" s="126"/>
      <c r="M168" s="3"/>
      <c r="N168" s="3"/>
      <c r="O168" s="3"/>
      <c r="P168" s="3"/>
      <c r="Q168" s="3"/>
    </row>
    <row r="169" spans="1:17" ht="51.75" customHeight="1">
      <c r="A169" s="31">
        <v>2</v>
      </c>
      <c r="B169" s="30">
        <v>9</v>
      </c>
      <c r="C169" s="30">
        <v>2</v>
      </c>
      <c r="D169" s="30">
        <v>1</v>
      </c>
      <c r="E169" s="47">
        <v>1</v>
      </c>
      <c r="F169" s="40">
        <v>2</v>
      </c>
      <c r="G169" s="223" t="s">
        <v>657</v>
      </c>
      <c r="H169" s="195">
        <v>140</v>
      </c>
      <c r="I169" s="116"/>
      <c r="J169" s="131"/>
      <c r="K169" s="131"/>
      <c r="L169" s="131"/>
      <c r="M169" s="3"/>
      <c r="N169" s="3"/>
      <c r="O169" s="3"/>
      <c r="P169" s="3"/>
      <c r="Q169" s="3"/>
    </row>
    <row r="170" spans="1:17" ht="54.75" customHeight="1">
      <c r="A170" s="31">
        <v>2</v>
      </c>
      <c r="B170" s="30">
        <v>9</v>
      </c>
      <c r="C170" s="30">
        <v>2</v>
      </c>
      <c r="D170" s="30">
        <v>1</v>
      </c>
      <c r="E170" s="47">
        <v>1</v>
      </c>
      <c r="F170" s="40">
        <v>3</v>
      </c>
      <c r="G170" s="223" t="s">
        <v>658</v>
      </c>
      <c r="H170" s="195">
        <v>141</v>
      </c>
      <c r="I170" s="133"/>
      <c r="J170" s="116"/>
      <c r="K170" s="116"/>
      <c r="L170" s="116"/>
      <c r="M170" s="3"/>
      <c r="N170" s="3"/>
      <c r="O170" s="3"/>
      <c r="P170" s="3"/>
      <c r="Q170" s="3"/>
    </row>
    <row r="171" spans="1:17" ht="39" customHeight="1">
      <c r="A171" s="348">
        <v>2</v>
      </c>
      <c r="B171" s="348">
        <v>9</v>
      </c>
      <c r="C171" s="348">
        <v>2</v>
      </c>
      <c r="D171" s="348">
        <v>2</v>
      </c>
      <c r="E171" s="348"/>
      <c r="F171" s="348"/>
      <c r="G171" s="224" t="s">
        <v>738</v>
      </c>
      <c r="H171" s="195">
        <v>142</v>
      </c>
      <c r="I171" s="129">
        <f>I172</f>
        <v>0</v>
      </c>
      <c r="J171" s="128">
        <f>J172</f>
        <v>0</v>
      </c>
      <c r="K171" s="129">
        <f>K172</f>
        <v>0</v>
      </c>
      <c r="L171" s="127">
        <f>L172</f>
        <v>0</v>
      </c>
      <c r="M171" s="3"/>
      <c r="N171" s="3"/>
      <c r="O171" s="3"/>
      <c r="P171" s="3"/>
      <c r="Q171" s="3"/>
    </row>
    <row r="172" spans="1:17" ht="43.5" customHeight="1">
      <c r="A172" s="31">
        <v>2</v>
      </c>
      <c r="B172" s="30">
        <v>9</v>
      </c>
      <c r="C172" s="30">
        <v>2</v>
      </c>
      <c r="D172" s="30">
        <v>2</v>
      </c>
      <c r="E172" s="47">
        <v>1</v>
      </c>
      <c r="F172" s="40"/>
      <c r="G172" s="223" t="s">
        <v>739</v>
      </c>
      <c r="H172" s="195">
        <v>143</v>
      </c>
      <c r="I172" s="125">
        <f>SUM(I173:I175)</f>
        <v>0</v>
      </c>
      <c r="J172" s="125">
        <f>SUM(J173:J175)</f>
        <v>0</v>
      </c>
      <c r="K172" s="125">
        <f>SUM(K173:K175)</f>
        <v>0</v>
      </c>
      <c r="L172" s="125">
        <f>SUM(L173:L175)</f>
        <v>0</v>
      </c>
      <c r="M172" s="3"/>
      <c r="N172" s="3"/>
      <c r="O172" s="3"/>
      <c r="P172" s="3"/>
      <c r="Q172" s="3"/>
    </row>
    <row r="173" spans="1:17" ht="54.75" customHeight="1">
      <c r="A173" s="31">
        <v>2</v>
      </c>
      <c r="B173" s="30">
        <v>9</v>
      </c>
      <c r="C173" s="30">
        <v>2</v>
      </c>
      <c r="D173" s="30">
        <v>2</v>
      </c>
      <c r="E173" s="30">
        <v>1</v>
      </c>
      <c r="F173" s="40">
        <v>1</v>
      </c>
      <c r="G173" s="282" t="s">
        <v>740</v>
      </c>
      <c r="H173" s="195">
        <v>144</v>
      </c>
      <c r="I173" s="133"/>
      <c r="J173" s="126"/>
      <c r="K173" s="126"/>
      <c r="L173" s="126"/>
      <c r="M173" s="3"/>
      <c r="N173" s="3"/>
      <c r="O173" s="3"/>
      <c r="P173" s="3"/>
      <c r="Q173" s="3"/>
    </row>
    <row r="174" spans="1:17" ht="54" customHeight="1">
      <c r="A174" s="44">
        <v>2</v>
      </c>
      <c r="B174" s="61">
        <v>9</v>
      </c>
      <c r="C174" s="44">
        <v>2</v>
      </c>
      <c r="D174" s="51">
        <v>2</v>
      </c>
      <c r="E174" s="51">
        <v>1</v>
      </c>
      <c r="F174" s="103">
        <v>2</v>
      </c>
      <c r="G174" s="283" t="s">
        <v>741</v>
      </c>
      <c r="H174" s="195">
        <v>145</v>
      </c>
      <c r="I174" s="126"/>
      <c r="J174" s="117"/>
      <c r="K174" s="117"/>
      <c r="L174" s="117"/>
      <c r="M174" s="3"/>
      <c r="N174" s="3"/>
      <c r="O174" s="3"/>
      <c r="P174" s="3"/>
      <c r="Q174" s="3"/>
    </row>
    <row r="175" spans="1:17" ht="54" customHeight="1">
      <c r="A175" s="42">
        <v>2</v>
      </c>
      <c r="B175" s="76">
        <v>9</v>
      </c>
      <c r="C175" s="91">
        <v>2</v>
      </c>
      <c r="D175" s="77">
        <v>2</v>
      </c>
      <c r="E175" s="77">
        <v>1</v>
      </c>
      <c r="F175" s="87">
        <v>3</v>
      </c>
      <c r="G175" s="266" t="s">
        <v>742</v>
      </c>
      <c r="H175" s="195">
        <v>146</v>
      </c>
      <c r="I175" s="131"/>
      <c r="J175" s="131"/>
      <c r="K175" s="131"/>
      <c r="L175" s="131"/>
      <c r="M175" s="3"/>
      <c r="N175" s="3"/>
      <c r="O175" s="3"/>
      <c r="P175" s="3"/>
      <c r="Q175" s="3"/>
    </row>
    <row r="176" spans="1:17" ht="76.5" customHeight="1">
      <c r="A176" s="79">
        <v>3</v>
      </c>
      <c r="B176" s="78"/>
      <c r="C176" s="79"/>
      <c r="D176" s="90"/>
      <c r="E176" s="90"/>
      <c r="F176" s="88"/>
      <c r="G176" s="146" t="s">
        <v>701</v>
      </c>
      <c r="H176" s="195">
        <v>147</v>
      </c>
      <c r="I176" s="110">
        <f>SUM(I177+I230+I295)</f>
        <v>6134</v>
      </c>
      <c r="J176" s="138">
        <f>SUM(J177+J230+J295)</f>
        <v>6134</v>
      </c>
      <c r="K176" s="111">
        <f>SUM(K177+K230+K295)</f>
        <v>6133.3600000000006</v>
      </c>
      <c r="L176" s="110">
        <f>SUM(L177+L230+L295)</f>
        <v>6133.3600000000006</v>
      </c>
      <c r="M176" s="3"/>
      <c r="N176" s="3"/>
      <c r="O176" s="3"/>
      <c r="P176" s="3"/>
      <c r="Q176" s="3"/>
    </row>
    <row r="177" spans="1:17" ht="34.5" customHeight="1">
      <c r="A177" s="41">
        <v>3</v>
      </c>
      <c r="B177" s="45">
        <v>1</v>
      </c>
      <c r="C177" s="75"/>
      <c r="D177" s="73"/>
      <c r="E177" s="73"/>
      <c r="F177" s="72"/>
      <c r="G177" s="147" t="s">
        <v>55</v>
      </c>
      <c r="H177" s="195">
        <v>148</v>
      </c>
      <c r="I177" s="127">
        <f>SUM(I178+I201+I208+I220+I224)</f>
        <v>6134</v>
      </c>
      <c r="J177" s="123">
        <f>SUM(J178+J201+J208+J220+J224)</f>
        <v>6134</v>
      </c>
      <c r="K177" s="123">
        <f>SUM(K178+K201+K208+K220+K224)</f>
        <v>6133.3600000000006</v>
      </c>
      <c r="L177" s="123">
        <f>SUM(L178+L201+L208+L220+L224)</f>
        <v>6133.3600000000006</v>
      </c>
      <c r="M177" s="3"/>
      <c r="N177" s="3"/>
      <c r="O177" s="3"/>
      <c r="P177" s="3"/>
      <c r="Q177" s="3"/>
    </row>
    <row r="178" spans="1:17" ht="30.75" customHeight="1">
      <c r="A178" s="46">
        <v>3</v>
      </c>
      <c r="B178" s="63">
        <v>1</v>
      </c>
      <c r="C178" s="46">
        <v>1</v>
      </c>
      <c r="D178" s="53"/>
      <c r="E178" s="53"/>
      <c r="F178" s="83"/>
      <c r="G178" s="228" t="s">
        <v>659</v>
      </c>
      <c r="H178" s="195">
        <v>149</v>
      </c>
      <c r="I178" s="123">
        <f>SUM(I179+I182+I187+I193+I198)</f>
        <v>4500</v>
      </c>
      <c r="J178" s="128">
        <f>SUM(J179+J182+J187+J193+J198)</f>
        <v>4500</v>
      </c>
      <c r="K178" s="129">
        <f>SUM(K179+K182+K187+K193+K198)</f>
        <v>4499.8600000000006</v>
      </c>
      <c r="L178" s="127">
        <f>SUM(L179+L182+L187+L193+L198)</f>
        <v>4499.8600000000006</v>
      </c>
      <c r="M178" s="3"/>
      <c r="N178" s="3"/>
      <c r="O178" s="3"/>
      <c r="P178" s="3"/>
      <c r="Q178" s="3"/>
    </row>
    <row r="179" spans="1:17" ht="12.75" customHeight="1">
      <c r="A179" s="30">
        <v>3</v>
      </c>
      <c r="B179" s="58">
        <v>1</v>
      </c>
      <c r="C179" s="30">
        <v>1</v>
      </c>
      <c r="D179" s="47">
        <v>1</v>
      </c>
      <c r="E179" s="47"/>
      <c r="F179" s="89"/>
      <c r="G179" s="228" t="s">
        <v>728</v>
      </c>
      <c r="H179" s="195">
        <v>150</v>
      </c>
      <c r="I179" s="127">
        <f>I180</f>
        <v>0</v>
      </c>
      <c r="J179" s="124">
        <f>J180</f>
        <v>0</v>
      </c>
      <c r="K179" s="125">
        <f>K180</f>
        <v>0</v>
      </c>
      <c r="L179" s="123">
        <f>L180</f>
        <v>0</v>
      </c>
      <c r="M179" s="3"/>
      <c r="N179" s="3"/>
      <c r="O179" s="3"/>
      <c r="P179" s="3"/>
      <c r="Q179" s="3"/>
    </row>
    <row r="180" spans="1:17" ht="13.5" customHeight="1">
      <c r="A180" s="30">
        <v>3</v>
      </c>
      <c r="B180" s="58">
        <v>1</v>
      </c>
      <c r="C180" s="30">
        <v>1</v>
      </c>
      <c r="D180" s="47">
        <v>1</v>
      </c>
      <c r="E180" s="47">
        <v>1</v>
      </c>
      <c r="F180" s="29"/>
      <c r="G180" s="228" t="s">
        <v>728</v>
      </c>
      <c r="H180" s="195">
        <v>151</v>
      </c>
      <c r="I180" s="123">
        <f>I181</f>
        <v>0</v>
      </c>
      <c r="J180" s="127">
        <f t="shared" ref="J180:L180" si="28">J181</f>
        <v>0</v>
      </c>
      <c r="K180" s="127">
        <f t="shared" si="28"/>
        <v>0</v>
      </c>
      <c r="L180" s="127">
        <f t="shared" si="28"/>
        <v>0</v>
      </c>
      <c r="M180" s="3"/>
      <c r="N180" s="3"/>
      <c r="O180" s="3"/>
      <c r="P180" s="3"/>
      <c r="Q180" s="3"/>
    </row>
    <row r="181" spans="1:17" ht="13.5" customHeight="1">
      <c r="A181" s="30">
        <v>3</v>
      </c>
      <c r="B181" s="58">
        <v>1</v>
      </c>
      <c r="C181" s="30">
        <v>1</v>
      </c>
      <c r="D181" s="47">
        <v>1</v>
      </c>
      <c r="E181" s="47">
        <v>1</v>
      </c>
      <c r="F181" s="29">
        <v>1</v>
      </c>
      <c r="G181" s="228" t="s">
        <v>728</v>
      </c>
      <c r="H181" s="195">
        <v>152</v>
      </c>
      <c r="I181" s="120"/>
      <c r="J181" s="117"/>
      <c r="K181" s="117"/>
      <c r="L181" s="117"/>
      <c r="M181" s="3"/>
      <c r="N181" s="3"/>
      <c r="O181" s="3"/>
      <c r="P181" s="3"/>
      <c r="Q181" s="3"/>
    </row>
    <row r="182" spans="1:17" ht="14.25" customHeight="1">
      <c r="A182" s="46">
        <v>3</v>
      </c>
      <c r="B182" s="53">
        <v>1</v>
      </c>
      <c r="C182" s="53">
        <v>1</v>
      </c>
      <c r="D182" s="53">
        <v>2</v>
      </c>
      <c r="E182" s="53"/>
      <c r="F182" s="33"/>
      <c r="G182" s="223" t="s">
        <v>702</v>
      </c>
      <c r="H182" s="195">
        <v>153</v>
      </c>
      <c r="I182" s="123">
        <f>I183</f>
        <v>0</v>
      </c>
      <c r="J182" s="124">
        <f>J183</f>
        <v>0</v>
      </c>
      <c r="K182" s="125">
        <f>K183</f>
        <v>0</v>
      </c>
      <c r="L182" s="123">
        <f>L183</f>
        <v>0</v>
      </c>
      <c r="M182" s="3"/>
      <c r="N182" s="3"/>
      <c r="O182" s="3"/>
      <c r="P182" s="3"/>
      <c r="Q182" s="3"/>
    </row>
    <row r="183" spans="1:17" ht="13.5" customHeight="1">
      <c r="A183" s="30">
        <v>3</v>
      </c>
      <c r="B183" s="47">
        <v>1</v>
      </c>
      <c r="C183" s="47">
        <v>1</v>
      </c>
      <c r="D183" s="47">
        <v>2</v>
      </c>
      <c r="E183" s="47">
        <v>1</v>
      </c>
      <c r="F183" s="40"/>
      <c r="G183" s="223" t="s">
        <v>702</v>
      </c>
      <c r="H183" s="195">
        <v>154</v>
      </c>
      <c r="I183" s="127">
        <f>SUM(I184:I186)</f>
        <v>0</v>
      </c>
      <c r="J183" s="128">
        <f>SUM(J184:J186)</f>
        <v>0</v>
      </c>
      <c r="K183" s="129">
        <f>SUM(K184:K186)</f>
        <v>0</v>
      </c>
      <c r="L183" s="127">
        <f>SUM(L184:L186)</f>
        <v>0</v>
      </c>
      <c r="M183" s="3"/>
      <c r="N183" s="3"/>
      <c r="O183" s="3"/>
      <c r="P183" s="3"/>
      <c r="Q183" s="3"/>
    </row>
    <row r="184" spans="1:17" ht="14.25" customHeight="1">
      <c r="A184" s="46">
        <v>3</v>
      </c>
      <c r="B184" s="53">
        <v>1</v>
      </c>
      <c r="C184" s="53">
        <v>1</v>
      </c>
      <c r="D184" s="53">
        <v>2</v>
      </c>
      <c r="E184" s="53">
        <v>1</v>
      </c>
      <c r="F184" s="33">
        <v>1</v>
      </c>
      <c r="G184" s="223" t="s">
        <v>703</v>
      </c>
      <c r="H184" s="195">
        <v>155</v>
      </c>
      <c r="I184" s="126"/>
      <c r="J184" s="114"/>
      <c r="K184" s="114"/>
      <c r="L184" s="132"/>
      <c r="M184" s="3"/>
      <c r="N184" s="3"/>
      <c r="O184" s="3"/>
      <c r="P184" s="3"/>
      <c r="Q184" s="3"/>
    </row>
    <row r="185" spans="1:17" ht="14.25" customHeight="1">
      <c r="A185" s="30">
        <v>3</v>
      </c>
      <c r="B185" s="47">
        <v>1</v>
      </c>
      <c r="C185" s="47">
        <v>1</v>
      </c>
      <c r="D185" s="47">
        <v>2</v>
      </c>
      <c r="E185" s="47">
        <v>1</v>
      </c>
      <c r="F185" s="40">
        <v>2</v>
      </c>
      <c r="G185" s="224" t="s">
        <v>704</v>
      </c>
      <c r="H185" s="195">
        <v>156</v>
      </c>
      <c r="I185" s="120"/>
      <c r="J185" s="117"/>
      <c r="K185" s="117"/>
      <c r="L185" s="117"/>
      <c r="M185" s="3"/>
      <c r="N185" s="3"/>
      <c r="O185" s="3"/>
      <c r="P185" s="3"/>
      <c r="Q185" s="3"/>
    </row>
    <row r="186" spans="1:17" ht="26.25" customHeight="1">
      <c r="A186" s="46">
        <v>3</v>
      </c>
      <c r="B186" s="53">
        <v>1</v>
      </c>
      <c r="C186" s="53">
        <v>1</v>
      </c>
      <c r="D186" s="53">
        <v>2</v>
      </c>
      <c r="E186" s="53">
        <v>1</v>
      </c>
      <c r="F186" s="33">
        <v>3</v>
      </c>
      <c r="G186" s="223" t="s">
        <v>596</v>
      </c>
      <c r="H186" s="195">
        <v>157</v>
      </c>
      <c r="I186" s="126"/>
      <c r="J186" s="114"/>
      <c r="K186" s="114"/>
      <c r="L186" s="132"/>
      <c r="M186" s="3"/>
      <c r="N186" s="3"/>
      <c r="O186" s="3"/>
      <c r="P186" s="3"/>
      <c r="Q186" s="3"/>
    </row>
    <row r="187" spans="1:17" ht="14.25" customHeight="1">
      <c r="A187" s="30">
        <v>3</v>
      </c>
      <c r="B187" s="47">
        <v>1</v>
      </c>
      <c r="C187" s="47">
        <v>1</v>
      </c>
      <c r="D187" s="47">
        <v>3</v>
      </c>
      <c r="E187" s="47"/>
      <c r="F187" s="40"/>
      <c r="G187" s="224" t="s">
        <v>705</v>
      </c>
      <c r="H187" s="195">
        <v>158</v>
      </c>
      <c r="I187" s="374">
        <f>I188</f>
        <v>4500</v>
      </c>
      <c r="J187" s="385">
        <f>J188</f>
        <v>4500</v>
      </c>
      <c r="K187" s="375">
        <f>K188</f>
        <v>4499.8600000000006</v>
      </c>
      <c r="L187" s="374">
        <f>L188</f>
        <v>4499.8600000000006</v>
      </c>
      <c r="M187" s="3"/>
      <c r="N187" s="3"/>
      <c r="O187" s="3"/>
      <c r="P187" s="3"/>
      <c r="Q187" s="3"/>
    </row>
    <row r="188" spans="1:17" ht="14.25" customHeight="1">
      <c r="A188" s="30">
        <v>3</v>
      </c>
      <c r="B188" s="47">
        <v>1</v>
      </c>
      <c r="C188" s="47">
        <v>1</v>
      </c>
      <c r="D188" s="47">
        <v>3</v>
      </c>
      <c r="E188" s="47">
        <v>1</v>
      </c>
      <c r="F188" s="40"/>
      <c r="G188" s="224" t="s">
        <v>705</v>
      </c>
      <c r="H188" s="195">
        <v>159</v>
      </c>
      <c r="I188" s="374">
        <f>SUM(I189:I192)</f>
        <v>4500</v>
      </c>
      <c r="J188" s="374">
        <f t="shared" ref="J188:L188" si="29">SUM(J189:J192)</f>
        <v>4500</v>
      </c>
      <c r="K188" s="374">
        <f t="shared" si="29"/>
        <v>4499.8600000000006</v>
      </c>
      <c r="L188" s="374">
        <f t="shared" si="29"/>
        <v>4499.8600000000006</v>
      </c>
      <c r="M188" s="3"/>
      <c r="N188" s="3"/>
      <c r="O188" s="3"/>
      <c r="P188" s="3"/>
      <c r="Q188" s="3"/>
    </row>
    <row r="189" spans="1:17" ht="13.5" customHeight="1">
      <c r="A189" s="30">
        <v>3</v>
      </c>
      <c r="B189" s="47">
        <v>1</v>
      </c>
      <c r="C189" s="47">
        <v>1</v>
      </c>
      <c r="D189" s="47">
        <v>3</v>
      </c>
      <c r="E189" s="47">
        <v>1</v>
      </c>
      <c r="F189" s="40">
        <v>1</v>
      </c>
      <c r="G189" s="224" t="s">
        <v>706</v>
      </c>
      <c r="H189" s="195">
        <v>160</v>
      </c>
      <c r="I189" s="389"/>
      <c r="J189" s="378"/>
      <c r="K189" s="378"/>
      <c r="L189" s="390"/>
      <c r="M189" s="3"/>
      <c r="N189" s="3"/>
      <c r="O189" s="3"/>
      <c r="P189" s="3"/>
      <c r="Q189" s="3"/>
    </row>
    <row r="190" spans="1:17" ht="15.75" customHeight="1">
      <c r="A190" s="30">
        <v>3</v>
      </c>
      <c r="B190" s="47">
        <v>1</v>
      </c>
      <c r="C190" s="47">
        <v>1</v>
      </c>
      <c r="D190" s="47">
        <v>3</v>
      </c>
      <c r="E190" s="47">
        <v>1</v>
      </c>
      <c r="F190" s="40">
        <v>2</v>
      </c>
      <c r="G190" s="224" t="s">
        <v>707</v>
      </c>
      <c r="H190" s="195">
        <v>161</v>
      </c>
      <c r="I190" s="391">
        <v>3710</v>
      </c>
      <c r="J190" s="378">
        <v>3710</v>
      </c>
      <c r="K190" s="378">
        <v>3709.86</v>
      </c>
      <c r="L190" s="378">
        <f>SUM(K190)</f>
        <v>3709.86</v>
      </c>
      <c r="M190" s="3"/>
      <c r="N190" s="3"/>
      <c r="O190" s="3"/>
      <c r="P190" s="3"/>
      <c r="Q190" s="3"/>
    </row>
    <row r="191" spans="1:17" ht="15.75" customHeight="1">
      <c r="A191" s="30">
        <v>3</v>
      </c>
      <c r="B191" s="47">
        <v>1</v>
      </c>
      <c r="C191" s="47">
        <v>1</v>
      </c>
      <c r="D191" s="47">
        <v>3</v>
      </c>
      <c r="E191" s="47">
        <v>1</v>
      </c>
      <c r="F191" s="40">
        <v>3</v>
      </c>
      <c r="G191" s="228" t="s">
        <v>708</v>
      </c>
      <c r="H191" s="195">
        <v>162</v>
      </c>
      <c r="I191" s="126"/>
      <c r="J191" s="121"/>
      <c r="K191" s="121"/>
      <c r="L191" s="121"/>
      <c r="M191" s="3"/>
      <c r="N191" s="3"/>
      <c r="O191" s="3"/>
      <c r="P191" s="3"/>
      <c r="Q191" s="3"/>
    </row>
    <row r="192" spans="1:17" ht="26.4">
      <c r="A192" s="43">
        <v>3</v>
      </c>
      <c r="B192" s="50">
        <v>1</v>
      </c>
      <c r="C192" s="50">
        <v>1</v>
      </c>
      <c r="D192" s="50">
        <v>3</v>
      </c>
      <c r="E192" s="50">
        <v>1</v>
      </c>
      <c r="F192" s="70">
        <v>4</v>
      </c>
      <c r="G192" s="364" t="s">
        <v>734</v>
      </c>
      <c r="H192" s="195">
        <v>163</v>
      </c>
      <c r="I192" s="365">
        <v>790</v>
      </c>
      <c r="J192" s="274">
        <v>790</v>
      </c>
      <c r="K192" s="117">
        <v>790</v>
      </c>
      <c r="L192" s="117">
        <f>SUM(K192)</f>
        <v>790</v>
      </c>
      <c r="M192" s="3"/>
      <c r="N192" s="3"/>
      <c r="O192" s="3"/>
      <c r="P192" s="3"/>
      <c r="Q192" s="3"/>
    </row>
    <row r="193" spans="1:17" ht="18" customHeight="1">
      <c r="A193" s="43">
        <v>3</v>
      </c>
      <c r="B193" s="50">
        <v>1</v>
      </c>
      <c r="C193" s="50">
        <v>1</v>
      </c>
      <c r="D193" s="50">
        <v>4</v>
      </c>
      <c r="E193" s="50"/>
      <c r="F193" s="70"/>
      <c r="G193" s="227" t="s">
        <v>709</v>
      </c>
      <c r="H193" s="195">
        <v>164</v>
      </c>
      <c r="I193" s="127">
        <f>I194</f>
        <v>0</v>
      </c>
      <c r="J193" s="152">
        <f>J194</f>
        <v>0</v>
      </c>
      <c r="K193" s="153">
        <f>K194</f>
        <v>0</v>
      </c>
      <c r="L193" s="148">
        <f>L194</f>
        <v>0</v>
      </c>
      <c r="M193" s="3"/>
      <c r="N193" s="3"/>
      <c r="O193" s="3"/>
      <c r="P193" s="3"/>
      <c r="Q193" s="3"/>
    </row>
    <row r="194" spans="1:17" ht="13.5" customHeight="1">
      <c r="A194" s="30">
        <v>3</v>
      </c>
      <c r="B194" s="47">
        <v>1</v>
      </c>
      <c r="C194" s="47">
        <v>1</v>
      </c>
      <c r="D194" s="47">
        <v>4</v>
      </c>
      <c r="E194" s="47">
        <v>1</v>
      </c>
      <c r="F194" s="40"/>
      <c r="G194" s="227" t="s">
        <v>709</v>
      </c>
      <c r="H194" s="195">
        <v>165</v>
      </c>
      <c r="I194" s="123">
        <f>SUM(I195:I197)</f>
        <v>0</v>
      </c>
      <c r="J194" s="128">
        <f>SUM(J195:J197)</f>
        <v>0</v>
      </c>
      <c r="K194" s="129">
        <f>SUM(K195:K197)</f>
        <v>0</v>
      </c>
      <c r="L194" s="127">
        <f>SUM(L195:L197)</f>
        <v>0</v>
      </c>
      <c r="M194" s="3"/>
      <c r="N194" s="3"/>
      <c r="O194" s="3"/>
      <c r="P194" s="3"/>
      <c r="Q194" s="3"/>
    </row>
    <row r="195" spans="1:17" ht="17.25" customHeight="1">
      <c r="A195" s="30">
        <v>3</v>
      </c>
      <c r="B195" s="47">
        <v>1</v>
      </c>
      <c r="C195" s="47">
        <v>1</v>
      </c>
      <c r="D195" s="47">
        <v>4</v>
      </c>
      <c r="E195" s="47">
        <v>1</v>
      </c>
      <c r="F195" s="40">
        <v>1</v>
      </c>
      <c r="G195" s="224" t="s">
        <v>710</v>
      </c>
      <c r="H195" s="195">
        <v>166</v>
      </c>
      <c r="I195" s="120"/>
      <c r="J195" s="117"/>
      <c r="K195" s="117"/>
      <c r="L195" s="132"/>
      <c r="M195" s="3"/>
      <c r="N195" s="3"/>
      <c r="O195" s="3"/>
      <c r="P195" s="3"/>
      <c r="Q195" s="3"/>
    </row>
    <row r="196" spans="1:17" ht="25.5" customHeight="1">
      <c r="A196" s="46">
        <v>3</v>
      </c>
      <c r="B196" s="53">
        <v>1</v>
      </c>
      <c r="C196" s="53">
        <v>1</v>
      </c>
      <c r="D196" s="53">
        <v>4</v>
      </c>
      <c r="E196" s="53">
        <v>1</v>
      </c>
      <c r="F196" s="33">
        <v>2</v>
      </c>
      <c r="G196" s="223" t="s">
        <v>711</v>
      </c>
      <c r="H196" s="195">
        <v>167</v>
      </c>
      <c r="I196" s="126"/>
      <c r="J196" s="114"/>
      <c r="K196" s="116"/>
      <c r="L196" s="117"/>
      <c r="M196" s="3"/>
      <c r="N196" s="3"/>
      <c r="O196" s="3"/>
      <c r="P196" s="3"/>
      <c r="Q196" s="3"/>
    </row>
    <row r="197" spans="1:17" ht="14.25" customHeight="1">
      <c r="A197" s="30">
        <v>3</v>
      </c>
      <c r="B197" s="47">
        <v>1</v>
      </c>
      <c r="C197" s="47">
        <v>1</v>
      </c>
      <c r="D197" s="47">
        <v>4</v>
      </c>
      <c r="E197" s="47">
        <v>1</v>
      </c>
      <c r="F197" s="40">
        <v>3</v>
      </c>
      <c r="G197" s="224" t="s">
        <v>712</v>
      </c>
      <c r="H197" s="195">
        <v>168</v>
      </c>
      <c r="I197" s="126"/>
      <c r="J197" s="114"/>
      <c r="K197" s="114"/>
      <c r="L197" s="117"/>
      <c r="M197" s="3"/>
      <c r="N197" s="3"/>
      <c r="O197" s="3"/>
      <c r="P197" s="3"/>
      <c r="Q197" s="3"/>
    </row>
    <row r="198" spans="1:17" ht="25.5" customHeight="1">
      <c r="A198" s="30">
        <v>3</v>
      </c>
      <c r="B198" s="47">
        <v>1</v>
      </c>
      <c r="C198" s="47">
        <v>1</v>
      </c>
      <c r="D198" s="47">
        <v>5</v>
      </c>
      <c r="E198" s="47"/>
      <c r="F198" s="40"/>
      <c r="G198" s="224" t="s">
        <v>713</v>
      </c>
      <c r="H198" s="195">
        <v>169</v>
      </c>
      <c r="I198" s="127">
        <f>I199</f>
        <v>0</v>
      </c>
      <c r="J198" s="128">
        <f t="shared" ref="J198:L199" si="30">J199</f>
        <v>0</v>
      </c>
      <c r="K198" s="129">
        <f t="shared" si="30"/>
        <v>0</v>
      </c>
      <c r="L198" s="127">
        <f t="shared" si="30"/>
        <v>0</v>
      </c>
      <c r="M198" s="3"/>
      <c r="N198" s="3"/>
      <c r="O198" s="3"/>
      <c r="P198" s="3"/>
      <c r="Q198" s="3"/>
    </row>
    <row r="199" spans="1:17" ht="26.25" customHeight="1">
      <c r="A199" s="43">
        <v>3</v>
      </c>
      <c r="B199" s="50">
        <v>1</v>
      </c>
      <c r="C199" s="50">
        <v>1</v>
      </c>
      <c r="D199" s="50">
        <v>5</v>
      </c>
      <c r="E199" s="50">
        <v>1</v>
      </c>
      <c r="F199" s="70"/>
      <c r="G199" s="224" t="s">
        <v>713</v>
      </c>
      <c r="H199" s="195">
        <v>170</v>
      </c>
      <c r="I199" s="129">
        <f>I200</f>
        <v>0</v>
      </c>
      <c r="J199" s="129">
        <f t="shared" si="30"/>
        <v>0</v>
      </c>
      <c r="K199" s="129">
        <f t="shared" si="30"/>
        <v>0</v>
      </c>
      <c r="L199" s="129">
        <f t="shared" si="30"/>
        <v>0</v>
      </c>
      <c r="M199" s="3"/>
      <c r="N199" s="3"/>
      <c r="O199" s="3"/>
      <c r="P199" s="3"/>
      <c r="Q199" s="3"/>
    </row>
    <row r="200" spans="1:17" ht="27" customHeight="1">
      <c r="A200" s="42">
        <v>3</v>
      </c>
      <c r="B200" s="48">
        <v>1</v>
      </c>
      <c r="C200" s="48">
        <v>1</v>
      </c>
      <c r="D200" s="48">
        <v>5</v>
      </c>
      <c r="E200" s="48">
        <v>1</v>
      </c>
      <c r="F200" s="36">
        <v>1</v>
      </c>
      <c r="G200" s="224" t="s">
        <v>713</v>
      </c>
      <c r="H200" s="195">
        <v>171</v>
      </c>
      <c r="I200" s="114"/>
      <c r="J200" s="117"/>
      <c r="K200" s="117"/>
      <c r="L200" s="117"/>
      <c r="M200" s="3"/>
      <c r="N200" s="3"/>
      <c r="O200" s="3"/>
      <c r="P200" s="3"/>
      <c r="Q200" s="3"/>
    </row>
    <row r="201" spans="1:17" ht="26.25" customHeight="1">
      <c r="A201" s="43">
        <v>3</v>
      </c>
      <c r="B201" s="50">
        <v>1</v>
      </c>
      <c r="C201" s="50">
        <v>2</v>
      </c>
      <c r="D201" s="50"/>
      <c r="E201" s="50"/>
      <c r="F201" s="70"/>
      <c r="G201" s="227" t="s">
        <v>603</v>
      </c>
      <c r="H201" s="195">
        <v>172</v>
      </c>
      <c r="I201" s="374">
        <f>I202</f>
        <v>1634</v>
      </c>
      <c r="J201" s="392">
        <f t="shared" ref="I201:L202" si="31">J202</f>
        <v>1634</v>
      </c>
      <c r="K201" s="393">
        <f t="shared" si="31"/>
        <v>1633.5</v>
      </c>
      <c r="L201" s="381">
        <f t="shared" si="31"/>
        <v>1633.5</v>
      </c>
      <c r="M201" s="3"/>
      <c r="N201" s="3"/>
      <c r="O201" s="3"/>
      <c r="P201" s="3"/>
      <c r="Q201" s="3"/>
    </row>
    <row r="202" spans="1:17" ht="25.5" customHeight="1">
      <c r="A202" s="30">
        <v>3</v>
      </c>
      <c r="B202" s="47">
        <v>1</v>
      </c>
      <c r="C202" s="47">
        <v>2</v>
      </c>
      <c r="D202" s="47">
        <v>1</v>
      </c>
      <c r="E202" s="47"/>
      <c r="F202" s="40"/>
      <c r="G202" s="227" t="s">
        <v>603</v>
      </c>
      <c r="H202" s="195">
        <v>173</v>
      </c>
      <c r="I202" s="394">
        <f t="shared" si="31"/>
        <v>1634</v>
      </c>
      <c r="J202" s="385">
        <f t="shared" si="31"/>
        <v>1634</v>
      </c>
      <c r="K202" s="375">
        <f t="shared" si="31"/>
        <v>1633.5</v>
      </c>
      <c r="L202" s="374">
        <f t="shared" si="31"/>
        <v>1633.5</v>
      </c>
      <c r="M202" s="3"/>
      <c r="N202" s="3"/>
      <c r="O202" s="3"/>
      <c r="P202" s="3"/>
      <c r="Q202" s="3"/>
    </row>
    <row r="203" spans="1:17" ht="26.25" customHeight="1">
      <c r="A203" s="46">
        <v>3</v>
      </c>
      <c r="B203" s="53">
        <v>1</v>
      </c>
      <c r="C203" s="53">
        <v>2</v>
      </c>
      <c r="D203" s="53">
        <v>1</v>
      </c>
      <c r="E203" s="53">
        <v>1</v>
      </c>
      <c r="F203" s="33"/>
      <c r="G203" s="227" t="s">
        <v>603</v>
      </c>
      <c r="H203" s="195">
        <v>174</v>
      </c>
      <c r="I203" s="374">
        <f>SUM(I204:I207)</f>
        <v>1634</v>
      </c>
      <c r="J203" s="395">
        <f>SUM(J204:J207)</f>
        <v>1634</v>
      </c>
      <c r="K203" s="396">
        <f>SUM(K204:K207)</f>
        <v>1633.5</v>
      </c>
      <c r="L203" s="394">
        <f>SUM(L204:L207)</f>
        <v>1633.5</v>
      </c>
      <c r="M203" s="3"/>
      <c r="N203" s="3"/>
      <c r="O203" s="3"/>
      <c r="P203" s="3"/>
      <c r="Q203" s="3"/>
    </row>
    <row r="204" spans="1:17" ht="41.25" customHeight="1">
      <c r="A204" s="30">
        <v>3</v>
      </c>
      <c r="B204" s="47">
        <v>1</v>
      </c>
      <c r="C204" s="47">
        <v>2</v>
      </c>
      <c r="D204" s="47">
        <v>1</v>
      </c>
      <c r="E204" s="47">
        <v>1</v>
      </c>
      <c r="F204" s="333">
        <v>2</v>
      </c>
      <c r="G204" s="224" t="s">
        <v>714</v>
      </c>
      <c r="H204" s="195">
        <v>175</v>
      </c>
      <c r="I204" s="378">
        <v>1634</v>
      </c>
      <c r="J204" s="378">
        <v>1634</v>
      </c>
      <c r="K204" s="378">
        <v>1633.5</v>
      </c>
      <c r="L204" s="378">
        <f>SUM(K204)</f>
        <v>1633.5</v>
      </c>
      <c r="M204" s="3"/>
      <c r="N204" s="3"/>
      <c r="O204" s="3"/>
      <c r="P204" s="3"/>
      <c r="Q204" s="3"/>
    </row>
    <row r="205" spans="1:17" ht="14.25" customHeight="1">
      <c r="A205" s="30">
        <v>3</v>
      </c>
      <c r="B205" s="47">
        <v>1</v>
      </c>
      <c r="C205" s="47">
        <v>2</v>
      </c>
      <c r="D205" s="30">
        <v>1</v>
      </c>
      <c r="E205" s="47">
        <v>1</v>
      </c>
      <c r="F205" s="333">
        <v>3</v>
      </c>
      <c r="G205" s="224" t="s">
        <v>715</v>
      </c>
      <c r="H205" s="195">
        <v>176</v>
      </c>
      <c r="I205" s="117"/>
      <c r="J205" s="117"/>
      <c r="K205" s="117"/>
      <c r="L205" s="117"/>
      <c r="M205" s="3"/>
      <c r="N205" s="3"/>
      <c r="O205" s="3"/>
      <c r="P205" s="3"/>
      <c r="Q205" s="3"/>
    </row>
    <row r="206" spans="1:17" ht="18.75" customHeight="1">
      <c r="A206" s="30">
        <v>3</v>
      </c>
      <c r="B206" s="47">
        <v>1</v>
      </c>
      <c r="C206" s="47">
        <v>2</v>
      </c>
      <c r="D206" s="30">
        <v>1</v>
      </c>
      <c r="E206" s="47">
        <v>1</v>
      </c>
      <c r="F206" s="333">
        <v>4</v>
      </c>
      <c r="G206" s="224" t="s">
        <v>716</v>
      </c>
      <c r="H206" s="195">
        <v>177</v>
      </c>
      <c r="I206" s="117"/>
      <c r="J206" s="117"/>
      <c r="K206" s="117"/>
      <c r="L206" s="117"/>
      <c r="M206" s="3"/>
      <c r="N206" s="3"/>
      <c r="O206" s="3"/>
      <c r="P206" s="3"/>
      <c r="Q206" s="3"/>
    </row>
    <row r="207" spans="1:17" ht="17.25" customHeight="1">
      <c r="A207" s="43">
        <v>3</v>
      </c>
      <c r="B207" s="66">
        <v>1</v>
      </c>
      <c r="C207" s="66">
        <v>2</v>
      </c>
      <c r="D207" s="65">
        <v>1</v>
      </c>
      <c r="E207" s="66">
        <v>1</v>
      </c>
      <c r="F207" s="334">
        <v>5</v>
      </c>
      <c r="G207" s="226" t="s">
        <v>717</v>
      </c>
      <c r="H207" s="195">
        <v>178</v>
      </c>
      <c r="I207" s="117"/>
      <c r="J207" s="117"/>
      <c r="K207" s="117"/>
      <c r="L207" s="132"/>
      <c r="M207" s="3"/>
      <c r="N207" s="3"/>
      <c r="O207" s="3"/>
      <c r="P207" s="3"/>
      <c r="Q207" s="3"/>
    </row>
    <row r="208" spans="1:17" ht="15" customHeight="1">
      <c r="A208" s="30">
        <v>3</v>
      </c>
      <c r="B208" s="47">
        <v>1</v>
      </c>
      <c r="C208" s="47">
        <v>3</v>
      </c>
      <c r="D208" s="30"/>
      <c r="E208" s="47"/>
      <c r="F208" s="40"/>
      <c r="G208" s="224" t="s">
        <v>606</v>
      </c>
      <c r="H208" s="195">
        <v>179</v>
      </c>
      <c r="I208" s="127">
        <f>SUM(I209+I212)</f>
        <v>0</v>
      </c>
      <c r="J208" s="128">
        <f>SUM(J209+J212)</f>
        <v>0</v>
      </c>
      <c r="K208" s="129">
        <f>SUM(K209+K212)</f>
        <v>0</v>
      </c>
      <c r="L208" s="127">
        <f>SUM(L209+L212)</f>
        <v>0</v>
      </c>
      <c r="M208" s="3"/>
      <c r="N208" s="3"/>
      <c r="O208" s="3"/>
      <c r="P208" s="3"/>
      <c r="Q208" s="3"/>
    </row>
    <row r="209" spans="1:17" ht="27.75" customHeight="1">
      <c r="A209" s="46">
        <v>3</v>
      </c>
      <c r="B209" s="53">
        <v>1</v>
      </c>
      <c r="C209" s="53">
        <v>3</v>
      </c>
      <c r="D209" s="46">
        <v>1</v>
      </c>
      <c r="E209" s="30"/>
      <c r="F209" s="33"/>
      <c r="G209" s="223" t="s">
        <v>718</v>
      </c>
      <c r="H209" s="195">
        <v>180</v>
      </c>
      <c r="I209" s="123">
        <f>I210</f>
        <v>0</v>
      </c>
      <c r="J209" s="124">
        <f t="shared" ref="I209:L210" si="32">J210</f>
        <v>0</v>
      </c>
      <c r="K209" s="125">
        <f t="shared" si="32"/>
        <v>0</v>
      </c>
      <c r="L209" s="123">
        <f t="shared" si="32"/>
        <v>0</v>
      </c>
      <c r="M209" s="3"/>
      <c r="N209" s="3"/>
      <c r="O209" s="3"/>
      <c r="P209" s="3"/>
      <c r="Q209" s="3"/>
    </row>
    <row r="210" spans="1:17" ht="30.75" customHeight="1">
      <c r="A210" s="30">
        <v>3</v>
      </c>
      <c r="B210" s="47">
        <v>1</v>
      </c>
      <c r="C210" s="47">
        <v>3</v>
      </c>
      <c r="D210" s="30">
        <v>1</v>
      </c>
      <c r="E210" s="30">
        <v>1</v>
      </c>
      <c r="F210" s="40"/>
      <c r="G210" s="223" t="s">
        <v>718</v>
      </c>
      <c r="H210" s="195">
        <v>181</v>
      </c>
      <c r="I210" s="127">
        <f t="shared" si="32"/>
        <v>0</v>
      </c>
      <c r="J210" s="128">
        <f t="shared" si="32"/>
        <v>0</v>
      </c>
      <c r="K210" s="129">
        <f t="shared" si="32"/>
        <v>0</v>
      </c>
      <c r="L210" s="127">
        <f t="shared" si="32"/>
        <v>0</v>
      </c>
      <c r="M210" s="3"/>
      <c r="N210" s="3"/>
      <c r="O210" s="3"/>
      <c r="P210" s="3"/>
      <c r="Q210" s="3"/>
    </row>
    <row r="211" spans="1:17" ht="27.75" customHeight="1">
      <c r="A211" s="30">
        <v>3</v>
      </c>
      <c r="B211" s="58">
        <v>1</v>
      </c>
      <c r="C211" s="30">
        <v>3</v>
      </c>
      <c r="D211" s="47">
        <v>1</v>
      </c>
      <c r="E211" s="47">
        <v>1</v>
      </c>
      <c r="F211" s="40">
        <v>1</v>
      </c>
      <c r="G211" s="223" t="s">
        <v>718</v>
      </c>
      <c r="H211" s="195">
        <v>182</v>
      </c>
      <c r="I211" s="132"/>
      <c r="J211" s="132"/>
      <c r="K211" s="132"/>
      <c r="L211" s="132"/>
      <c r="M211" s="3"/>
      <c r="N211" s="3"/>
      <c r="O211" s="3"/>
      <c r="P211" s="3"/>
      <c r="Q211" s="3"/>
    </row>
    <row r="212" spans="1:17" ht="15" customHeight="1">
      <c r="A212" s="30">
        <v>3</v>
      </c>
      <c r="B212" s="58">
        <v>1</v>
      </c>
      <c r="C212" s="30">
        <v>3</v>
      </c>
      <c r="D212" s="47">
        <v>2</v>
      </c>
      <c r="E212" s="47"/>
      <c r="F212" s="40"/>
      <c r="G212" s="224" t="s">
        <v>719</v>
      </c>
      <c r="H212" s="195">
        <v>183</v>
      </c>
      <c r="I212" s="127">
        <f>I213</f>
        <v>0</v>
      </c>
      <c r="J212" s="128">
        <f>J213</f>
        <v>0</v>
      </c>
      <c r="K212" s="129">
        <f>K213</f>
        <v>0</v>
      </c>
      <c r="L212" s="127">
        <f>L213</f>
        <v>0</v>
      </c>
      <c r="M212" s="3"/>
      <c r="N212" s="3"/>
      <c r="O212" s="3"/>
      <c r="P212" s="3"/>
      <c r="Q212" s="3"/>
    </row>
    <row r="213" spans="1:17" ht="15.75" customHeight="1">
      <c r="A213" s="46">
        <v>3</v>
      </c>
      <c r="B213" s="63">
        <v>1</v>
      </c>
      <c r="C213" s="46">
        <v>3</v>
      </c>
      <c r="D213" s="53">
        <v>2</v>
      </c>
      <c r="E213" s="53">
        <v>1</v>
      </c>
      <c r="F213" s="33"/>
      <c r="G213" s="224" t="s">
        <v>719</v>
      </c>
      <c r="H213" s="195">
        <v>184</v>
      </c>
      <c r="I213" s="127">
        <f t="shared" ref="I213:P213" si="33">SUM(I214:I219)</f>
        <v>0</v>
      </c>
      <c r="J213" s="127">
        <f t="shared" si="33"/>
        <v>0</v>
      </c>
      <c r="K213" s="127">
        <f t="shared" si="33"/>
        <v>0</v>
      </c>
      <c r="L213" s="127">
        <f t="shared" si="33"/>
        <v>0</v>
      </c>
      <c r="M213" s="351">
        <f t="shared" si="33"/>
        <v>0</v>
      </c>
      <c r="N213" s="351">
        <f t="shared" si="33"/>
        <v>0</v>
      </c>
      <c r="O213" s="351">
        <f t="shared" si="33"/>
        <v>0</v>
      </c>
      <c r="P213" s="351">
        <f t="shared" si="33"/>
        <v>0</v>
      </c>
      <c r="Q213" s="3"/>
    </row>
    <row r="214" spans="1:17" ht="15" customHeight="1">
      <c r="A214" s="30">
        <v>3</v>
      </c>
      <c r="B214" s="58">
        <v>1</v>
      </c>
      <c r="C214" s="30">
        <v>3</v>
      </c>
      <c r="D214" s="47">
        <v>2</v>
      </c>
      <c r="E214" s="47">
        <v>1</v>
      </c>
      <c r="F214" s="40">
        <v>1</v>
      </c>
      <c r="G214" s="224" t="s">
        <v>720</v>
      </c>
      <c r="H214" s="195">
        <v>185</v>
      </c>
      <c r="I214" s="117"/>
      <c r="J214" s="117"/>
      <c r="K214" s="117"/>
      <c r="L214" s="132"/>
      <c r="M214" s="3"/>
      <c r="N214" s="3"/>
      <c r="O214" s="3"/>
      <c r="P214" s="3"/>
      <c r="Q214" s="3"/>
    </row>
    <row r="215" spans="1:17" ht="26.25" customHeight="1">
      <c r="A215" s="30">
        <v>3</v>
      </c>
      <c r="B215" s="58">
        <v>1</v>
      </c>
      <c r="C215" s="30">
        <v>3</v>
      </c>
      <c r="D215" s="47">
        <v>2</v>
      </c>
      <c r="E215" s="47">
        <v>1</v>
      </c>
      <c r="F215" s="40">
        <v>2</v>
      </c>
      <c r="G215" s="224" t="s">
        <v>721</v>
      </c>
      <c r="H215" s="195">
        <v>186</v>
      </c>
      <c r="I215" s="117"/>
      <c r="J215" s="117"/>
      <c r="K215" s="117"/>
      <c r="L215" s="117"/>
      <c r="M215" s="3"/>
      <c r="N215" s="3"/>
      <c r="O215" s="3"/>
      <c r="P215" s="3"/>
      <c r="Q215" s="3"/>
    </row>
    <row r="216" spans="1:17" ht="16.5" customHeight="1">
      <c r="A216" s="30">
        <v>3</v>
      </c>
      <c r="B216" s="58">
        <v>1</v>
      </c>
      <c r="C216" s="30">
        <v>3</v>
      </c>
      <c r="D216" s="47">
        <v>2</v>
      </c>
      <c r="E216" s="47">
        <v>1</v>
      </c>
      <c r="F216" s="40">
        <v>3</v>
      </c>
      <c r="G216" s="224" t="s">
        <v>722</v>
      </c>
      <c r="H216" s="195">
        <v>187</v>
      </c>
      <c r="I216" s="117"/>
      <c r="J216" s="117"/>
      <c r="K216" s="117"/>
      <c r="L216" s="117"/>
      <c r="M216" s="3"/>
      <c r="N216" s="3"/>
      <c r="O216" s="3"/>
      <c r="P216" s="3"/>
      <c r="Q216" s="3"/>
    </row>
    <row r="217" spans="1:17" ht="27.75" customHeight="1">
      <c r="A217" s="30">
        <v>3</v>
      </c>
      <c r="B217" s="58">
        <v>1</v>
      </c>
      <c r="C217" s="30">
        <v>3</v>
      </c>
      <c r="D217" s="47">
        <v>2</v>
      </c>
      <c r="E217" s="47">
        <v>1</v>
      </c>
      <c r="F217" s="40">
        <v>4</v>
      </c>
      <c r="G217" s="224" t="s">
        <v>736</v>
      </c>
      <c r="H217" s="195">
        <v>188</v>
      </c>
      <c r="I217" s="117"/>
      <c r="J217" s="117"/>
      <c r="K217" s="117"/>
      <c r="L217" s="132"/>
      <c r="M217" s="3"/>
      <c r="N217" s="3"/>
      <c r="O217" s="3"/>
      <c r="P217" s="3"/>
      <c r="Q217" s="3"/>
    </row>
    <row r="218" spans="1:17" ht="15.75" customHeight="1">
      <c r="A218" s="30">
        <v>3</v>
      </c>
      <c r="B218" s="58">
        <v>1</v>
      </c>
      <c r="C218" s="30">
        <v>3</v>
      </c>
      <c r="D218" s="47">
        <v>2</v>
      </c>
      <c r="E218" s="47">
        <v>1</v>
      </c>
      <c r="F218" s="40">
        <v>5</v>
      </c>
      <c r="G218" s="223" t="s">
        <v>723</v>
      </c>
      <c r="H218" s="195">
        <v>189</v>
      </c>
      <c r="I218" s="117"/>
      <c r="J218" s="117"/>
      <c r="K218" s="117"/>
      <c r="L218" s="117"/>
      <c r="M218" s="3"/>
      <c r="N218" s="3"/>
      <c r="O218" s="3"/>
      <c r="P218" s="3"/>
      <c r="Q218" s="3"/>
    </row>
    <row r="219" spans="1:17" ht="13.5" customHeight="1">
      <c r="A219" s="85">
        <v>3</v>
      </c>
      <c r="B219" s="224">
        <v>1</v>
      </c>
      <c r="C219" s="85">
        <v>3</v>
      </c>
      <c r="D219" s="84">
        <v>2</v>
      </c>
      <c r="E219" s="84">
        <v>1</v>
      </c>
      <c r="F219" s="333">
        <v>6</v>
      </c>
      <c r="G219" s="223" t="s">
        <v>719</v>
      </c>
      <c r="H219" s="195">
        <v>190</v>
      </c>
      <c r="I219" s="117"/>
      <c r="J219" s="117"/>
      <c r="K219" s="117"/>
      <c r="L219" s="132"/>
      <c r="M219" s="3"/>
      <c r="N219" s="3"/>
      <c r="O219" s="3"/>
      <c r="P219" s="3"/>
      <c r="Q219" s="3"/>
    </row>
    <row r="220" spans="1:17" ht="27" customHeight="1">
      <c r="A220" s="46">
        <v>3</v>
      </c>
      <c r="B220" s="53">
        <v>1</v>
      </c>
      <c r="C220" s="53">
        <v>4</v>
      </c>
      <c r="D220" s="53"/>
      <c r="E220" s="53"/>
      <c r="F220" s="33"/>
      <c r="G220" s="223" t="s">
        <v>648</v>
      </c>
      <c r="H220" s="195">
        <v>191</v>
      </c>
      <c r="I220" s="123">
        <f>I221</f>
        <v>0</v>
      </c>
      <c r="J220" s="124">
        <f t="shared" ref="J220:L222" si="34">J221</f>
        <v>0</v>
      </c>
      <c r="K220" s="125">
        <f t="shared" si="34"/>
        <v>0</v>
      </c>
      <c r="L220" s="125">
        <f t="shared" si="34"/>
        <v>0</v>
      </c>
      <c r="M220" s="3"/>
      <c r="N220" s="3"/>
      <c r="O220" s="3"/>
      <c r="P220" s="3"/>
      <c r="Q220" s="3"/>
    </row>
    <row r="221" spans="1:17" ht="27" customHeight="1">
      <c r="A221" s="43">
        <v>3</v>
      </c>
      <c r="B221" s="66">
        <v>1</v>
      </c>
      <c r="C221" s="66">
        <v>4</v>
      </c>
      <c r="D221" s="66">
        <v>1</v>
      </c>
      <c r="E221" s="66"/>
      <c r="F221" s="71"/>
      <c r="G221" s="223" t="s">
        <v>648</v>
      </c>
      <c r="H221" s="195">
        <v>192</v>
      </c>
      <c r="I221" s="149">
        <f>I222</f>
        <v>0</v>
      </c>
      <c r="J221" s="150">
        <f t="shared" si="34"/>
        <v>0</v>
      </c>
      <c r="K221" s="151">
        <f t="shared" si="34"/>
        <v>0</v>
      </c>
      <c r="L221" s="151">
        <f t="shared" si="34"/>
        <v>0</v>
      </c>
      <c r="M221" s="3"/>
      <c r="N221" s="3"/>
      <c r="O221" s="3"/>
      <c r="P221" s="3"/>
      <c r="Q221" s="3"/>
    </row>
    <row r="222" spans="1:17" ht="27.75" customHeight="1">
      <c r="A222" s="30">
        <v>3</v>
      </c>
      <c r="B222" s="47">
        <v>1</v>
      </c>
      <c r="C222" s="47">
        <v>4</v>
      </c>
      <c r="D222" s="47">
        <v>1</v>
      </c>
      <c r="E222" s="47">
        <v>1</v>
      </c>
      <c r="F222" s="40"/>
      <c r="G222" s="223" t="s">
        <v>649</v>
      </c>
      <c r="H222" s="195">
        <v>193</v>
      </c>
      <c r="I222" s="127">
        <f>I223</f>
        <v>0</v>
      </c>
      <c r="J222" s="128">
        <f t="shared" si="34"/>
        <v>0</v>
      </c>
      <c r="K222" s="129">
        <f t="shared" si="34"/>
        <v>0</v>
      </c>
      <c r="L222" s="129">
        <f t="shared" si="34"/>
        <v>0</v>
      </c>
      <c r="M222" s="3"/>
      <c r="N222" s="3"/>
      <c r="O222" s="3"/>
      <c r="P222" s="3"/>
      <c r="Q222" s="3"/>
    </row>
    <row r="223" spans="1:17" ht="27" customHeight="1">
      <c r="A223" s="39">
        <v>3</v>
      </c>
      <c r="B223" s="42">
        <v>1</v>
      </c>
      <c r="C223" s="48">
        <v>4</v>
      </c>
      <c r="D223" s="48">
        <v>1</v>
      </c>
      <c r="E223" s="48">
        <v>1</v>
      </c>
      <c r="F223" s="36">
        <v>1</v>
      </c>
      <c r="G223" s="223" t="s">
        <v>649</v>
      </c>
      <c r="H223" s="195">
        <v>194</v>
      </c>
      <c r="I223" s="117"/>
      <c r="J223" s="117"/>
      <c r="K223" s="117"/>
      <c r="L223" s="117"/>
      <c r="M223" s="3"/>
      <c r="N223" s="3"/>
      <c r="O223" s="3"/>
      <c r="P223" s="3"/>
      <c r="Q223" s="3"/>
    </row>
    <row r="224" spans="1:17" ht="26.25" customHeight="1">
      <c r="A224" s="31">
        <v>3</v>
      </c>
      <c r="B224" s="47">
        <v>1</v>
      </c>
      <c r="C224" s="47">
        <v>5</v>
      </c>
      <c r="D224" s="47"/>
      <c r="E224" s="47"/>
      <c r="F224" s="40"/>
      <c r="G224" s="224" t="s">
        <v>724</v>
      </c>
      <c r="H224" s="195">
        <v>195</v>
      </c>
      <c r="I224" s="162">
        <f>I225</f>
        <v>0</v>
      </c>
      <c r="J224" s="162">
        <f t="shared" ref="J224:L225" si="35">J225</f>
        <v>0</v>
      </c>
      <c r="K224" s="162">
        <f t="shared" si="35"/>
        <v>0</v>
      </c>
      <c r="L224" s="162">
        <f t="shared" si="35"/>
        <v>0</v>
      </c>
      <c r="M224" s="3"/>
      <c r="N224" s="3"/>
      <c r="O224" s="3"/>
      <c r="P224" s="3"/>
      <c r="Q224" s="3"/>
    </row>
    <row r="225" spans="1:17" ht="30" customHeight="1">
      <c r="A225" s="31">
        <v>3</v>
      </c>
      <c r="B225" s="47">
        <v>1</v>
      </c>
      <c r="C225" s="47">
        <v>5</v>
      </c>
      <c r="D225" s="47">
        <v>1</v>
      </c>
      <c r="E225" s="47"/>
      <c r="F225" s="40"/>
      <c r="G225" s="224" t="s">
        <v>724</v>
      </c>
      <c r="H225" s="195">
        <v>196</v>
      </c>
      <c r="I225" s="162">
        <f>I226</f>
        <v>0</v>
      </c>
      <c r="J225" s="162">
        <f t="shared" si="35"/>
        <v>0</v>
      </c>
      <c r="K225" s="162">
        <f t="shared" si="35"/>
        <v>0</v>
      </c>
      <c r="L225" s="162">
        <f t="shared" si="35"/>
        <v>0</v>
      </c>
      <c r="M225" s="3"/>
      <c r="N225" s="3"/>
      <c r="O225" s="3"/>
      <c r="P225" s="3"/>
      <c r="Q225" s="3"/>
    </row>
    <row r="226" spans="1:17" ht="27" customHeight="1">
      <c r="A226" s="31">
        <v>3</v>
      </c>
      <c r="B226" s="47">
        <v>1</v>
      </c>
      <c r="C226" s="47">
        <v>5</v>
      </c>
      <c r="D226" s="47">
        <v>1</v>
      </c>
      <c r="E226" s="47">
        <v>1</v>
      </c>
      <c r="F226" s="40"/>
      <c r="G226" s="224" t="s">
        <v>724</v>
      </c>
      <c r="H226" s="195">
        <v>197</v>
      </c>
      <c r="I226" s="162">
        <f>SUM(I227:I229)</f>
        <v>0</v>
      </c>
      <c r="J226" s="162">
        <f>SUM(J227:J229)</f>
        <v>0</v>
      </c>
      <c r="K226" s="162">
        <f>SUM(K227:K229)</f>
        <v>0</v>
      </c>
      <c r="L226" s="162">
        <f>SUM(L227:L229)</f>
        <v>0</v>
      </c>
      <c r="M226" s="3"/>
      <c r="N226" s="3"/>
      <c r="O226" s="3"/>
      <c r="P226" s="3"/>
      <c r="Q226" s="3"/>
    </row>
    <row r="227" spans="1:17" ht="21" customHeight="1">
      <c r="A227" s="31">
        <v>3</v>
      </c>
      <c r="B227" s="47">
        <v>1</v>
      </c>
      <c r="C227" s="47">
        <v>5</v>
      </c>
      <c r="D227" s="47">
        <v>1</v>
      </c>
      <c r="E227" s="47">
        <v>1</v>
      </c>
      <c r="F227" s="40">
        <v>1</v>
      </c>
      <c r="G227" s="282" t="s">
        <v>725</v>
      </c>
      <c r="H227" s="195">
        <v>198</v>
      </c>
      <c r="I227" s="117"/>
      <c r="J227" s="117"/>
      <c r="K227" s="117"/>
      <c r="L227" s="117"/>
      <c r="M227" s="3"/>
      <c r="N227" s="3"/>
      <c r="O227" s="3"/>
      <c r="P227" s="3"/>
      <c r="Q227" s="3"/>
    </row>
    <row r="228" spans="1:17" ht="25.5" customHeight="1">
      <c r="A228" s="31">
        <v>3</v>
      </c>
      <c r="B228" s="47">
        <v>1</v>
      </c>
      <c r="C228" s="47">
        <v>5</v>
      </c>
      <c r="D228" s="47">
        <v>1</v>
      </c>
      <c r="E228" s="47">
        <v>1</v>
      </c>
      <c r="F228" s="40">
        <v>2</v>
      </c>
      <c r="G228" s="282" t="s">
        <v>726</v>
      </c>
      <c r="H228" s="195">
        <v>199</v>
      </c>
      <c r="I228" s="117"/>
      <c r="J228" s="117"/>
      <c r="K228" s="117"/>
      <c r="L228" s="117"/>
      <c r="M228" s="3"/>
      <c r="N228" s="3"/>
      <c r="O228" s="3"/>
      <c r="P228" s="3"/>
      <c r="Q228" s="3"/>
    </row>
    <row r="229" spans="1:17" ht="28.5" customHeight="1">
      <c r="A229" s="31">
        <v>3</v>
      </c>
      <c r="B229" s="47">
        <v>1</v>
      </c>
      <c r="C229" s="47">
        <v>5</v>
      </c>
      <c r="D229" s="47">
        <v>1</v>
      </c>
      <c r="E229" s="47">
        <v>1</v>
      </c>
      <c r="F229" s="40">
        <v>3</v>
      </c>
      <c r="G229" s="282" t="s">
        <v>727</v>
      </c>
      <c r="H229" s="195">
        <v>200</v>
      </c>
      <c r="I229" s="117"/>
      <c r="J229" s="117"/>
      <c r="K229" s="117"/>
      <c r="L229" s="117"/>
      <c r="M229" s="3"/>
      <c r="N229" s="3"/>
      <c r="O229" s="3"/>
      <c r="P229" s="3"/>
      <c r="Q229" s="3"/>
    </row>
    <row r="230" spans="1:17" s="13" customFormat="1" ht="41.25" customHeight="1">
      <c r="A230" s="45">
        <v>3</v>
      </c>
      <c r="B230" s="52">
        <v>2</v>
      </c>
      <c r="C230" s="52"/>
      <c r="D230" s="52"/>
      <c r="E230" s="52"/>
      <c r="F230" s="69"/>
      <c r="G230" s="62" t="s">
        <v>743</v>
      </c>
      <c r="H230" s="195">
        <v>201</v>
      </c>
      <c r="I230" s="127">
        <f>SUM(I231+I263)</f>
        <v>0</v>
      </c>
      <c r="J230" s="128">
        <f>SUM(J231+J263)</f>
        <v>0</v>
      </c>
      <c r="K230" s="129">
        <f>SUM(K231+K263)</f>
        <v>0</v>
      </c>
      <c r="L230" s="129">
        <f>SUM(L231+L263)</f>
        <v>0</v>
      </c>
      <c r="M230" s="108"/>
      <c r="N230" s="108"/>
      <c r="O230" s="108"/>
      <c r="P230" s="108"/>
      <c r="Q230" s="108"/>
    </row>
    <row r="231" spans="1:17" ht="26.25" customHeight="1">
      <c r="A231" s="345">
        <v>3</v>
      </c>
      <c r="B231" s="342">
        <v>2</v>
      </c>
      <c r="C231" s="343">
        <v>1</v>
      </c>
      <c r="D231" s="343"/>
      <c r="E231" s="343"/>
      <c r="F231" s="334"/>
      <c r="G231" s="226" t="s">
        <v>744</v>
      </c>
      <c r="H231" s="195">
        <v>202</v>
      </c>
      <c r="I231" s="149">
        <f>SUM(I232+I241+I245+I249+I253+I256+I259)</f>
        <v>0</v>
      </c>
      <c r="J231" s="150">
        <f>SUM(J232+J241+J245+J249+J253+J256+J259)</f>
        <v>0</v>
      </c>
      <c r="K231" s="151">
        <f>SUM(K232+K241+K245+K249+K253+K256+K259)</f>
        <v>0</v>
      </c>
      <c r="L231" s="151">
        <f>SUM(L232+L241+L245+L249+L253+L256+L259)</f>
        <v>0</v>
      </c>
      <c r="M231" s="3"/>
      <c r="N231" s="3"/>
      <c r="O231" s="3"/>
      <c r="P231" s="3"/>
      <c r="Q231" s="3"/>
    </row>
    <row r="232" spans="1:17" ht="15.75" customHeight="1">
      <c r="A232" s="85">
        <v>3</v>
      </c>
      <c r="B232" s="84">
        <v>2</v>
      </c>
      <c r="C232" s="84">
        <v>1</v>
      </c>
      <c r="D232" s="84">
        <v>1</v>
      </c>
      <c r="E232" s="84"/>
      <c r="F232" s="333"/>
      <c r="G232" s="224" t="s">
        <v>569</v>
      </c>
      <c r="H232" s="195">
        <v>203</v>
      </c>
      <c r="I232" s="149">
        <f>I233</f>
        <v>0</v>
      </c>
      <c r="J232" s="149">
        <f t="shared" ref="J232:L232" si="36">J233</f>
        <v>0</v>
      </c>
      <c r="K232" s="149">
        <f t="shared" si="36"/>
        <v>0</v>
      </c>
      <c r="L232" s="149">
        <f t="shared" si="36"/>
        <v>0</v>
      </c>
      <c r="M232" s="3"/>
      <c r="N232" s="3"/>
      <c r="O232" s="3"/>
      <c r="P232" s="3"/>
      <c r="Q232" s="3"/>
    </row>
    <row r="233" spans="1:17" ht="12" customHeight="1">
      <c r="A233" s="85">
        <v>3</v>
      </c>
      <c r="B233" s="85">
        <v>2</v>
      </c>
      <c r="C233" s="84">
        <v>1</v>
      </c>
      <c r="D233" s="84">
        <v>1</v>
      </c>
      <c r="E233" s="84">
        <v>1</v>
      </c>
      <c r="F233" s="333"/>
      <c r="G233" s="224" t="s">
        <v>13</v>
      </c>
      <c r="H233" s="195">
        <v>204</v>
      </c>
      <c r="I233" s="127">
        <f>SUM(I234:I234)</f>
        <v>0</v>
      </c>
      <c r="J233" s="128">
        <f>SUM(J234:J234)</f>
        <v>0</v>
      </c>
      <c r="K233" s="129">
        <f>SUM(K234:K234)</f>
        <v>0</v>
      </c>
      <c r="L233" s="129">
        <f>SUM(L234:L234)</f>
        <v>0</v>
      </c>
      <c r="M233" s="3"/>
      <c r="N233" s="3"/>
      <c r="O233" s="3"/>
      <c r="P233" s="3"/>
      <c r="Q233" s="3"/>
    </row>
    <row r="234" spans="1:17" ht="14.25" customHeight="1">
      <c r="A234" s="345">
        <v>3</v>
      </c>
      <c r="B234" s="345">
        <v>2</v>
      </c>
      <c r="C234" s="343">
        <v>1</v>
      </c>
      <c r="D234" s="343">
        <v>1</v>
      </c>
      <c r="E234" s="343">
        <v>1</v>
      </c>
      <c r="F234" s="334">
        <v>1</v>
      </c>
      <c r="G234" s="226" t="s">
        <v>13</v>
      </c>
      <c r="H234" s="195">
        <v>205</v>
      </c>
      <c r="I234" s="117"/>
      <c r="J234" s="117"/>
      <c r="K234" s="117"/>
      <c r="L234" s="117"/>
      <c r="M234" s="3"/>
      <c r="N234" s="3"/>
      <c r="O234" s="3"/>
      <c r="P234" s="3"/>
      <c r="Q234" s="3"/>
    </row>
    <row r="235" spans="1:17" ht="14.25" customHeight="1">
      <c r="A235" s="345">
        <v>3</v>
      </c>
      <c r="B235" s="343">
        <v>2</v>
      </c>
      <c r="C235" s="343">
        <v>1</v>
      </c>
      <c r="D235" s="343">
        <v>1</v>
      </c>
      <c r="E235" s="343">
        <v>2</v>
      </c>
      <c r="F235" s="334"/>
      <c r="G235" s="226" t="s">
        <v>273</v>
      </c>
      <c r="H235" s="195">
        <v>206</v>
      </c>
      <c r="I235" s="127">
        <f>SUM(I236:I237)</f>
        <v>0</v>
      </c>
      <c r="J235" s="127">
        <f t="shared" ref="J235:L235" si="37">SUM(J236:J237)</f>
        <v>0</v>
      </c>
      <c r="K235" s="127">
        <f t="shared" si="37"/>
        <v>0</v>
      </c>
      <c r="L235" s="127">
        <f t="shared" si="37"/>
        <v>0</v>
      </c>
      <c r="M235" s="3"/>
      <c r="N235" s="3"/>
      <c r="O235" s="3"/>
      <c r="P235" s="3"/>
      <c r="Q235" s="3"/>
    </row>
    <row r="236" spans="1:17" ht="14.25" customHeight="1">
      <c r="A236" s="345">
        <v>3</v>
      </c>
      <c r="B236" s="343">
        <v>2</v>
      </c>
      <c r="C236" s="343">
        <v>1</v>
      </c>
      <c r="D236" s="343">
        <v>1</v>
      </c>
      <c r="E236" s="343">
        <v>2</v>
      </c>
      <c r="F236" s="334">
        <v>1</v>
      </c>
      <c r="G236" s="226" t="s">
        <v>274</v>
      </c>
      <c r="H236" s="195">
        <v>207</v>
      </c>
      <c r="I236" s="117"/>
      <c r="J236" s="117"/>
      <c r="K236" s="117"/>
      <c r="L236" s="117"/>
      <c r="M236" s="3"/>
      <c r="N236" s="3"/>
      <c r="O236" s="3"/>
      <c r="P236" s="3"/>
      <c r="Q236" s="3"/>
    </row>
    <row r="237" spans="1:17" ht="14.25" customHeight="1">
      <c r="A237" s="345">
        <v>3</v>
      </c>
      <c r="B237" s="343">
        <v>2</v>
      </c>
      <c r="C237" s="343">
        <v>1</v>
      </c>
      <c r="D237" s="343">
        <v>1</v>
      </c>
      <c r="E237" s="343">
        <v>2</v>
      </c>
      <c r="F237" s="334">
        <v>2</v>
      </c>
      <c r="G237" s="226" t="s">
        <v>275</v>
      </c>
      <c r="H237" s="195">
        <v>208</v>
      </c>
      <c r="I237" s="117"/>
      <c r="J237" s="117"/>
      <c r="K237" s="117"/>
      <c r="L237" s="117"/>
      <c r="M237" s="3"/>
      <c r="N237" s="3"/>
      <c r="O237" s="3"/>
      <c r="P237" s="3"/>
      <c r="Q237" s="3"/>
    </row>
    <row r="238" spans="1:17" ht="14.25" customHeight="1">
      <c r="A238" s="345">
        <v>3</v>
      </c>
      <c r="B238" s="343">
        <v>2</v>
      </c>
      <c r="C238" s="343">
        <v>1</v>
      </c>
      <c r="D238" s="343">
        <v>1</v>
      </c>
      <c r="E238" s="343">
        <v>3</v>
      </c>
      <c r="F238" s="290"/>
      <c r="G238" s="226" t="s">
        <v>278</v>
      </c>
      <c r="H238" s="195">
        <v>209</v>
      </c>
      <c r="I238" s="127">
        <f>SUM(I239:I240)</f>
        <v>0</v>
      </c>
      <c r="J238" s="127">
        <f t="shared" ref="J238:L238" si="38">SUM(J239:J240)</f>
        <v>0</v>
      </c>
      <c r="K238" s="127">
        <f t="shared" si="38"/>
        <v>0</v>
      </c>
      <c r="L238" s="127">
        <f t="shared" si="38"/>
        <v>0</v>
      </c>
      <c r="M238" s="3"/>
      <c r="N238" s="3"/>
      <c r="O238" s="3"/>
      <c r="P238" s="3"/>
      <c r="Q238" s="3"/>
    </row>
    <row r="239" spans="1:17" ht="14.25" customHeight="1">
      <c r="A239" s="345">
        <v>3</v>
      </c>
      <c r="B239" s="343">
        <v>2</v>
      </c>
      <c r="C239" s="343">
        <v>1</v>
      </c>
      <c r="D239" s="343">
        <v>1</v>
      </c>
      <c r="E239" s="343">
        <v>3</v>
      </c>
      <c r="F239" s="334">
        <v>1</v>
      </c>
      <c r="G239" s="226" t="s">
        <v>276</v>
      </c>
      <c r="H239" s="195">
        <v>210</v>
      </c>
      <c r="I239" s="117"/>
      <c r="J239" s="117"/>
      <c r="K239" s="117"/>
      <c r="L239" s="117"/>
      <c r="M239" s="3"/>
      <c r="N239" s="3"/>
      <c r="O239" s="3"/>
      <c r="P239" s="3"/>
      <c r="Q239" s="3"/>
    </row>
    <row r="240" spans="1:17" ht="14.25" customHeight="1">
      <c r="A240" s="345">
        <v>3</v>
      </c>
      <c r="B240" s="343">
        <v>2</v>
      </c>
      <c r="C240" s="343">
        <v>1</v>
      </c>
      <c r="D240" s="343">
        <v>1</v>
      </c>
      <c r="E240" s="343">
        <v>3</v>
      </c>
      <c r="F240" s="334">
        <v>2</v>
      </c>
      <c r="G240" s="226" t="s">
        <v>277</v>
      </c>
      <c r="H240" s="195">
        <v>211</v>
      </c>
      <c r="I240" s="117"/>
      <c r="J240" s="117"/>
      <c r="K240" s="117"/>
      <c r="L240" s="117"/>
      <c r="M240" s="3"/>
      <c r="N240" s="3"/>
      <c r="O240" s="3"/>
      <c r="P240" s="3"/>
      <c r="Q240" s="3"/>
    </row>
    <row r="241" spans="1:17" ht="27" customHeight="1">
      <c r="A241" s="30">
        <v>3</v>
      </c>
      <c r="B241" s="47">
        <v>2</v>
      </c>
      <c r="C241" s="47">
        <v>1</v>
      </c>
      <c r="D241" s="47">
        <v>2</v>
      </c>
      <c r="E241" s="47"/>
      <c r="F241" s="40"/>
      <c r="G241" s="224" t="s">
        <v>612</v>
      </c>
      <c r="H241" s="195">
        <v>212</v>
      </c>
      <c r="I241" s="127">
        <f>I242</f>
        <v>0</v>
      </c>
      <c r="J241" s="127">
        <f t="shared" ref="J241:L241" si="39">J242</f>
        <v>0</v>
      </c>
      <c r="K241" s="127">
        <f t="shared" si="39"/>
        <v>0</v>
      </c>
      <c r="L241" s="127">
        <f t="shared" si="39"/>
        <v>0</v>
      </c>
      <c r="M241" s="3"/>
      <c r="N241" s="3"/>
      <c r="O241" s="3"/>
      <c r="P241" s="3"/>
      <c r="Q241" s="3"/>
    </row>
    <row r="242" spans="1:17" ht="14.25" customHeight="1">
      <c r="A242" s="30">
        <v>3</v>
      </c>
      <c r="B242" s="47">
        <v>2</v>
      </c>
      <c r="C242" s="47">
        <v>1</v>
      </c>
      <c r="D242" s="47">
        <v>2</v>
      </c>
      <c r="E242" s="47">
        <v>1</v>
      </c>
      <c r="F242" s="40"/>
      <c r="G242" s="224" t="s">
        <v>612</v>
      </c>
      <c r="H242" s="195">
        <v>213</v>
      </c>
      <c r="I242" s="127">
        <f>SUM(I243:I244)</f>
        <v>0</v>
      </c>
      <c r="J242" s="128">
        <f>SUM(J243:J244)</f>
        <v>0</v>
      </c>
      <c r="K242" s="129">
        <f>SUM(K243:K244)</f>
        <v>0</v>
      </c>
      <c r="L242" s="129">
        <f>SUM(L243:L244)</f>
        <v>0</v>
      </c>
      <c r="M242" s="3"/>
      <c r="N242" s="3"/>
      <c r="O242" s="3"/>
      <c r="P242" s="3"/>
      <c r="Q242" s="3"/>
    </row>
    <row r="243" spans="1:17" ht="27" customHeight="1">
      <c r="A243" s="43">
        <v>3</v>
      </c>
      <c r="B243" s="65">
        <v>2</v>
      </c>
      <c r="C243" s="66">
        <v>1</v>
      </c>
      <c r="D243" s="66">
        <v>2</v>
      </c>
      <c r="E243" s="66">
        <v>1</v>
      </c>
      <c r="F243" s="71">
        <v>1</v>
      </c>
      <c r="G243" s="226" t="s">
        <v>613</v>
      </c>
      <c r="H243" s="195">
        <v>214</v>
      </c>
      <c r="I243" s="117"/>
      <c r="J243" s="117"/>
      <c r="K243" s="117"/>
      <c r="L243" s="117"/>
      <c r="M243" s="3"/>
      <c r="N243" s="3"/>
      <c r="O243" s="3"/>
      <c r="P243" s="3"/>
      <c r="Q243" s="3"/>
    </row>
    <row r="244" spans="1:17" ht="25.5" customHeight="1">
      <c r="A244" s="30">
        <v>3</v>
      </c>
      <c r="B244" s="47">
        <v>2</v>
      </c>
      <c r="C244" s="47">
        <v>1</v>
      </c>
      <c r="D244" s="47">
        <v>2</v>
      </c>
      <c r="E244" s="47">
        <v>1</v>
      </c>
      <c r="F244" s="40">
        <v>2</v>
      </c>
      <c r="G244" s="224" t="s">
        <v>614</v>
      </c>
      <c r="H244" s="195">
        <v>215</v>
      </c>
      <c r="I244" s="117"/>
      <c r="J244" s="117"/>
      <c r="K244" s="117"/>
      <c r="L244" s="117"/>
      <c r="M244" s="3"/>
      <c r="N244" s="3"/>
      <c r="O244" s="3"/>
      <c r="P244" s="3"/>
      <c r="Q244" s="3"/>
    </row>
    <row r="245" spans="1:17" ht="26.25" customHeight="1">
      <c r="A245" s="46">
        <v>3</v>
      </c>
      <c r="B245" s="53">
        <v>2</v>
      </c>
      <c r="C245" s="53">
        <v>1</v>
      </c>
      <c r="D245" s="53">
        <v>3</v>
      </c>
      <c r="E245" s="53"/>
      <c r="F245" s="33"/>
      <c r="G245" s="223" t="s">
        <v>615</v>
      </c>
      <c r="H245" s="195">
        <v>216</v>
      </c>
      <c r="I245" s="123">
        <f>I246</f>
        <v>0</v>
      </c>
      <c r="J245" s="124">
        <f>J246</f>
        <v>0</v>
      </c>
      <c r="K245" s="125">
        <f>K246</f>
        <v>0</v>
      </c>
      <c r="L245" s="125">
        <f>L246</f>
        <v>0</v>
      </c>
      <c r="M245" s="3"/>
      <c r="N245" s="3"/>
      <c r="O245" s="3"/>
      <c r="P245" s="3"/>
      <c r="Q245" s="3"/>
    </row>
    <row r="246" spans="1:17" ht="29.25" customHeight="1">
      <c r="A246" s="30">
        <v>3</v>
      </c>
      <c r="B246" s="47">
        <v>2</v>
      </c>
      <c r="C246" s="47">
        <v>1</v>
      </c>
      <c r="D246" s="47">
        <v>3</v>
      </c>
      <c r="E246" s="47">
        <v>1</v>
      </c>
      <c r="F246" s="40"/>
      <c r="G246" s="223" t="s">
        <v>615</v>
      </c>
      <c r="H246" s="195">
        <v>217</v>
      </c>
      <c r="I246" s="127">
        <f>I247+I248</f>
        <v>0</v>
      </c>
      <c r="J246" s="127">
        <f>J247+J248</f>
        <v>0</v>
      </c>
      <c r="K246" s="127">
        <f>K247+K248</f>
        <v>0</v>
      </c>
      <c r="L246" s="127">
        <f>L247+L248</f>
        <v>0</v>
      </c>
      <c r="M246" s="3"/>
      <c r="N246" s="3"/>
      <c r="O246" s="3"/>
      <c r="P246" s="3"/>
      <c r="Q246" s="3"/>
    </row>
    <row r="247" spans="1:17" ht="30" customHeight="1">
      <c r="A247" s="30">
        <v>3</v>
      </c>
      <c r="B247" s="47">
        <v>2</v>
      </c>
      <c r="C247" s="47">
        <v>1</v>
      </c>
      <c r="D247" s="47">
        <v>3</v>
      </c>
      <c r="E247" s="47">
        <v>1</v>
      </c>
      <c r="F247" s="40">
        <v>1</v>
      </c>
      <c r="G247" s="224" t="s">
        <v>616</v>
      </c>
      <c r="H247" s="195">
        <v>218</v>
      </c>
      <c r="I247" s="117"/>
      <c r="J247" s="117"/>
      <c r="K247" s="117"/>
      <c r="L247" s="117"/>
      <c r="M247" s="3"/>
      <c r="N247" s="3"/>
      <c r="O247" s="3"/>
      <c r="P247" s="3"/>
      <c r="Q247" s="3"/>
    </row>
    <row r="248" spans="1:17" ht="27.75" customHeight="1">
      <c r="A248" s="30">
        <v>3</v>
      </c>
      <c r="B248" s="47">
        <v>2</v>
      </c>
      <c r="C248" s="47">
        <v>1</v>
      </c>
      <c r="D248" s="47">
        <v>3</v>
      </c>
      <c r="E248" s="47">
        <v>1</v>
      </c>
      <c r="F248" s="40">
        <v>2</v>
      </c>
      <c r="G248" s="224" t="s">
        <v>617</v>
      </c>
      <c r="H248" s="195">
        <v>219</v>
      </c>
      <c r="I248" s="132"/>
      <c r="J248" s="122"/>
      <c r="K248" s="132"/>
      <c r="L248" s="132"/>
      <c r="M248" s="3"/>
      <c r="N248" s="3"/>
      <c r="O248" s="3"/>
      <c r="P248" s="3"/>
      <c r="Q248" s="3"/>
    </row>
    <row r="249" spans="1:17" ht="12" customHeight="1">
      <c r="A249" s="30">
        <v>3</v>
      </c>
      <c r="B249" s="47">
        <v>2</v>
      </c>
      <c r="C249" s="47">
        <v>1</v>
      </c>
      <c r="D249" s="47">
        <v>4</v>
      </c>
      <c r="E249" s="47"/>
      <c r="F249" s="40"/>
      <c r="G249" s="224" t="s">
        <v>618</v>
      </c>
      <c r="H249" s="195">
        <v>220</v>
      </c>
      <c r="I249" s="127">
        <f>I250</f>
        <v>0</v>
      </c>
      <c r="J249" s="129">
        <f>J250</f>
        <v>0</v>
      </c>
      <c r="K249" s="127">
        <f>K250</f>
        <v>0</v>
      </c>
      <c r="L249" s="129">
        <f>L250</f>
        <v>0</v>
      </c>
      <c r="M249" s="3"/>
      <c r="N249" s="3"/>
      <c r="O249" s="3"/>
      <c r="P249" s="3"/>
      <c r="Q249" s="3"/>
    </row>
    <row r="250" spans="1:17" ht="14.25" customHeight="1">
      <c r="A250" s="46">
        <v>3</v>
      </c>
      <c r="B250" s="53">
        <v>2</v>
      </c>
      <c r="C250" s="53">
        <v>1</v>
      </c>
      <c r="D250" s="53">
        <v>4</v>
      </c>
      <c r="E250" s="53">
        <v>1</v>
      </c>
      <c r="F250" s="33"/>
      <c r="G250" s="223" t="s">
        <v>618</v>
      </c>
      <c r="H250" s="195">
        <v>221</v>
      </c>
      <c r="I250" s="123">
        <f>SUM(I251:I252)</f>
        <v>0</v>
      </c>
      <c r="J250" s="124">
        <f>SUM(J251:J252)</f>
        <v>0</v>
      </c>
      <c r="K250" s="125">
        <f>SUM(K251:K252)</f>
        <v>0</v>
      </c>
      <c r="L250" s="125">
        <f>SUM(L251:L252)</f>
        <v>0</v>
      </c>
      <c r="M250" s="3"/>
      <c r="N250" s="3"/>
      <c r="O250" s="3"/>
      <c r="P250" s="3"/>
      <c r="Q250" s="3"/>
    </row>
    <row r="251" spans="1:17" ht="25.5" customHeight="1">
      <c r="A251" s="30">
        <v>3</v>
      </c>
      <c r="B251" s="47">
        <v>2</v>
      </c>
      <c r="C251" s="47">
        <v>1</v>
      </c>
      <c r="D251" s="47">
        <v>4</v>
      </c>
      <c r="E251" s="47">
        <v>1</v>
      </c>
      <c r="F251" s="40">
        <v>1</v>
      </c>
      <c r="G251" s="224" t="s">
        <v>619</v>
      </c>
      <c r="H251" s="195">
        <v>222</v>
      </c>
      <c r="I251" s="117"/>
      <c r="J251" s="117"/>
      <c r="K251" s="117"/>
      <c r="L251" s="117"/>
      <c r="M251" s="3"/>
      <c r="N251" s="3"/>
      <c r="O251" s="3"/>
      <c r="P251" s="3"/>
      <c r="Q251" s="3"/>
    </row>
    <row r="252" spans="1:17" ht="18.75" customHeight="1">
      <c r="A252" s="30">
        <v>3</v>
      </c>
      <c r="B252" s="47">
        <v>2</v>
      </c>
      <c r="C252" s="47">
        <v>1</v>
      </c>
      <c r="D252" s="47">
        <v>4</v>
      </c>
      <c r="E252" s="47">
        <v>1</v>
      </c>
      <c r="F252" s="40">
        <v>2</v>
      </c>
      <c r="G252" s="224" t="s">
        <v>620</v>
      </c>
      <c r="H252" s="195">
        <v>223</v>
      </c>
      <c r="I252" s="117"/>
      <c r="J252" s="117"/>
      <c r="K252" s="117"/>
      <c r="L252" s="117"/>
      <c r="M252" s="3"/>
      <c r="N252" s="3"/>
      <c r="O252" s="3"/>
      <c r="P252" s="3"/>
      <c r="Q252" s="3"/>
    </row>
    <row r="253" spans="1:17">
      <c r="A253" s="30">
        <v>3</v>
      </c>
      <c r="B253" s="47">
        <v>2</v>
      </c>
      <c r="C253" s="47">
        <v>1</v>
      </c>
      <c r="D253" s="47">
        <v>5</v>
      </c>
      <c r="E253" s="47"/>
      <c r="F253" s="40"/>
      <c r="G253" s="224" t="s">
        <v>621</v>
      </c>
      <c r="H253" s="195">
        <v>224</v>
      </c>
      <c r="I253" s="127">
        <f>I254</f>
        <v>0</v>
      </c>
      <c r="J253" s="128">
        <f t="shared" ref="J253:L254" si="40">J254</f>
        <v>0</v>
      </c>
      <c r="K253" s="129">
        <f t="shared" si="40"/>
        <v>0</v>
      </c>
      <c r="L253" s="129">
        <f t="shared" si="40"/>
        <v>0</v>
      </c>
      <c r="N253" s="3"/>
      <c r="O253" s="3"/>
      <c r="P253" s="3"/>
      <c r="Q253" s="3"/>
    </row>
    <row r="254" spans="1:17" ht="16.5" customHeight="1">
      <c r="A254" s="30">
        <v>3</v>
      </c>
      <c r="B254" s="47">
        <v>2</v>
      </c>
      <c r="C254" s="47">
        <v>1</v>
      </c>
      <c r="D254" s="47">
        <v>5</v>
      </c>
      <c r="E254" s="47">
        <v>1</v>
      </c>
      <c r="F254" s="40"/>
      <c r="G254" s="224" t="s">
        <v>621</v>
      </c>
      <c r="H254" s="195">
        <v>225</v>
      </c>
      <c r="I254" s="129">
        <f>I255</f>
        <v>0</v>
      </c>
      <c r="J254" s="128">
        <f t="shared" si="40"/>
        <v>0</v>
      </c>
      <c r="K254" s="129">
        <f t="shared" si="40"/>
        <v>0</v>
      </c>
      <c r="L254" s="129">
        <f t="shared" si="40"/>
        <v>0</v>
      </c>
      <c r="M254" s="3"/>
      <c r="N254" s="3"/>
      <c r="O254" s="3"/>
      <c r="P254" s="3"/>
      <c r="Q254" s="3"/>
    </row>
    <row r="255" spans="1:17">
      <c r="A255" s="65">
        <v>3</v>
      </c>
      <c r="B255" s="66">
        <v>2</v>
      </c>
      <c r="C255" s="66">
        <v>1</v>
      </c>
      <c r="D255" s="66">
        <v>5</v>
      </c>
      <c r="E255" s="66">
        <v>1</v>
      </c>
      <c r="F255" s="71">
        <v>1</v>
      </c>
      <c r="G255" s="224" t="s">
        <v>621</v>
      </c>
      <c r="H255" s="195">
        <v>226</v>
      </c>
      <c r="I255" s="132"/>
      <c r="J255" s="132"/>
      <c r="K255" s="132"/>
      <c r="L255" s="132"/>
      <c r="M255" s="3"/>
      <c r="N255" s="3"/>
      <c r="O255" s="3"/>
      <c r="P255" s="3"/>
      <c r="Q255" s="3"/>
    </row>
    <row r="256" spans="1:17">
      <c r="A256" s="30">
        <v>3</v>
      </c>
      <c r="B256" s="47">
        <v>2</v>
      </c>
      <c r="C256" s="47">
        <v>1</v>
      </c>
      <c r="D256" s="47">
        <v>6</v>
      </c>
      <c r="E256" s="47"/>
      <c r="F256" s="40"/>
      <c r="G256" s="224" t="s">
        <v>128</v>
      </c>
      <c r="H256" s="195">
        <v>227</v>
      </c>
      <c r="I256" s="127">
        <f>I257</f>
        <v>0</v>
      </c>
      <c r="J256" s="128">
        <f t="shared" ref="J256:L257" si="41">J257</f>
        <v>0</v>
      </c>
      <c r="K256" s="129">
        <f t="shared" si="41"/>
        <v>0</v>
      </c>
      <c r="L256" s="129">
        <f t="shared" si="41"/>
        <v>0</v>
      </c>
      <c r="M256" s="3"/>
      <c r="N256" s="3"/>
      <c r="O256" s="3"/>
      <c r="P256" s="3"/>
      <c r="Q256" s="3"/>
    </row>
    <row r="257" spans="1:17">
      <c r="A257" s="30">
        <v>3</v>
      </c>
      <c r="B257" s="30">
        <v>2</v>
      </c>
      <c r="C257" s="47">
        <v>1</v>
      </c>
      <c r="D257" s="47">
        <v>6</v>
      </c>
      <c r="E257" s="47">
        <v>1</v>
      </c>
      <c r="F257" s="40"/>
      <c r="G257" s="224" t="s">
        <v>128</v>
      </c>
      <c r="H257" s="195">
        <v>228</v>
      </c>
      <c r="I257" s="127">
        <f>I258</f>
        <v>0</v>
      </c>
      <c r="J257" s="128">
        <f t="shared" si="41"/>
        <v>0</v>
      </c>
      <c r="K257" s="129">
        <f t="shared" si="41"/>
        <v>0</v>
      </c>
      <c r="L257" s="129">
        <f t="shared" si="41"/>
        <v>0</v>
      </c>
      <c r="M257" s="3"/>
      <c r="N257" s="3"/>
      <c r="O257" s="3"/>
      <c r="P257" s="3"/>
      <c r="Q257" s="3"/>
    </row>
    <row r="258" spans="1:17" ht="15.75" customHeight="1">
      <c r="A258" s="95">
        <v>3</v>
      </c>
      <c r="B258" s="95">
        <v>2</v>
      </c>
      <c r="C258" s="48">
        <v>1</v>
      </c>
      <c r="D258" s="48">
        <v>6</v>
      </c>
      <c r="E258" s="48">
        <v>1</v>
      </c>
      <c r="F258" s="36">
        <v>1</v>
      </c>
      <c r="G258" s="346" t="s">
        <v>128</v>
      </c>
      <c r="H258" s="195">
        <v>229</v>
      </c>
      <c r="I258" s="132"/>
      <c r="J258" s="132"/>
      <c r="K258" s="132"/>
      <c r="L258" s="132"/>
      <c r="M258" s="3"/>
      <c r="N258" s="3"/>
      <c r="O258" s="3"/>
      <c r="P258" s="3"/>
      <c r="Q258" s="3"/>
    </row>
    <row r="259" spans="1:17" ht="13.5" customHeight="1">
      <c r="A259" s="30">
        <v>3</v>
      </c>
      <c r="B259" s="30">
        <v>2</v>
      </c>
      <c r="C259" s="47">
        <v>1</v>
      </c>
      <c r="D259" s="47">
        <v>7</v>
      </c>
      <c r="E259" s="47"/>
      <c r="F259" s="40"/>
      <c r="G259" s="224" t="s">
        <v>622</v>
      </c>
      <c r="H259" s="195">
        <v>230</v>
      </c>
      <c r="I259" s="127">
        <f>I260</f>
        <v>0</v>
      </c>
      <c r="J259" s="128">
        <f>J260</f>
        <v>0</v>
      </c>
      <c r="K259" s="129">
        <f>K260</f>
        <v>0</v>
      </c>
      <c r="L259" s="129">
        <f>L260</f>
        <v>0</v>
      </c>
      <c r="M259" s="3"/>
      <c r="N259" s="3"/>
      <c r="O259" s="3"/>
      <c r="P259" s="3"/>
      <c r="Q259" s="3"/>
    </row>
    <row r="260" spans="1:17">
      <c r="A260" s="30">
        <v>3</v>
      </c>
      <c r="B260" s="47">
        <v>2</v>
      </c>
      <c r="C260" s="47">
        <v>1</v>
      </c>
      <c r="D260" s="47">
        <v>7</v>
      </c>
      <c r="E260" s="47">
        <v>1</v>
      </c>
      <c r="F260" s="40"/>
      <c r="G260" s="224" t="s">
        <v>622</v>
      </c>
      <c r="H260" s="195">
        <v>231</v>
      </c>
      <c r="I260" s="127">
        <f>I261+I262</f>
        <v>0</v>
      </c>
      <c r="J260" s="127">
        <f>J261+J262</f>
        <v>0</v>
      </c>
      <c r="K260" s="127">
        <f>K261+K262</f>
        <v>0</v>
      </c>
      <c r="L260" s="127">
        <f>L261+L262</f>
        <v>0</v>
      </c>
      <c r="M260" s="3"/>
      <c r="N260" s="3"/>
      <c r="O260" s="3"/>
      <c r="P260" s="3"/>
      <c r="Q260" s="3"/>
    </row>
    <row r="261" spans="1:17" ht="27" customHeight="1">
      <c r="A261" s="30">
        <v>3</v>
      </c>
      <c r="B261" s="47">
        <v>2</v>
      </c>
      <c r="C261" s="47">
        <v>1</v>
      </c>
      <c r="D261" s="47">
        <v>7</v>
      </c>
      <c r="E261" s="47">
        <v>1</v>
      </c>
      <c r="F261" s="40">
        <v>1</v>
      </c>
      <c r="G261" s="224" t="s">
        <v>623</v>
      </c>
      <c r="H261" s="195">
        <v>232</v>
      </c>
      <c r="I261" s="116"/>
      <c r="J261" s="117"/>
      <c r="K261" s="117"/>
      <c r="L261" s="117"/>
      <c r="M261" s="3"/>
      <c r="N261" s="3"/>
      <c r="O261" s="3"/>
      <c r="P261" s="3"/>
      <c r="Q261" s="3"/>
    </row>
    <row r="262" spans="1:17" ht="24.75" customHeight="1">
      <c r="A262" s="30">
        <v>3</v>
      </c>
      <c r="B262" s="47">
        <v>2</v>
      </c>
      <c r="C262" s="47">
        <v>1</v>
      </c>
      <c r="D262" s="47">
        <v>7</v>
      </c>
      <c r="E262" s="47">
        <v>1</v>
      </c>
      <c r="F262" s="40">
        <v>2</v>
      </c>
      <c r="G262" s="224" t="s">
        <v>624</v>
      </c>
      <c r="H262" s="195">
        <v>233</v>
      </c>
      <c r="I262" s="117"/>
      <c r="J262" s="117"/>
      <c r="K262" s="117"/>
      <c r="L262" s="117"/>
      <c r="M262" s="3"/>
      <c r="N262" s="3"/>
      <c r="O262" s="3"/>
      <c r="P262" s="3"/>
      <c r="Q262" s="3"/>
    </row>
    <row r="263" spans="1:17" ht="38.25" customHeight="1">
      <c r="A263" s="85">
        <v>3</v>
      </c>
      <c r="B263" s="84">
        <v>2</v>
      </c>
      <c r="C263" s="84">
        <v>2</v>
      </c>
      <c r="D263" s="49"/>
      <c r="E263" s="49"/>
      <c r="F263" s="81"/>
      <c r="G263" s="224" t="s">
        <v>745</v>
      </c>
      <c r="H263" s="195">
        <v>234</v>
      </c>
      <c r="I263" s="127">
        <f>SUM(I264+I273+I277+I281+I285+I288+I291)</f>
        <v>0</v>
      </c>
      <c r="J263" s="128">
        <f>SUM(J264+J273+J277+J281+J285+J288+J291)</f>
        <v>0</v>
      </c>
      <c r="K263" s="129">
        <f>SUM(K264+K273+K277+K281+K285+K288+K291)</f>
        <v>0</v>
      </c>
      <c r="L263" s="129">
        <f>SUM(L264+L273+L277+L281+L285+L288+L291)</f>
        <v>0</v>
      </c>
      <c r="M263" s="3"/>
      <c r="N263" s="3"/>
      <c r="O263" s="3"/>
      <c r="P263" s="3"/>
      <c r="Q263" s="3"/>
    </row>
    <row r="264" spans="1:17">
      <c r="A264" s="30">
        <v>3</v>
      </c>
      <c r="B264" s="47">
        <v>2</v>
      </c>
      <c r="C264" s="47">
        <v>2</v>
      </c>
      <c r="D264" s="47">
        <v>1</v>
      </c>
      <c r="E264" s="47"/>
      <c r="F264" s="40"/>
      <c r="G264" s="224" t="s">
        <v>570</v>
      </c>
      <c r="H264" s="195">
        <v>235</v>
      </c>
      <c r="I264" s="127">
        <f>I265</f>
        <v>0</v>
      </c>
      <c r="J264" s="127">
        <f>J265</f>
        <v>0</v>
      </c>
      <c r="K264" s="127">
        <f>K265</f>
        <v>0</v>
      </c>
      <c r="L264" s="127">
        <f>L265</f>
        <v>0</v>
      </c>
      <c r="M264" s="3"/>
      <c r="N264" s="3"/>
      <c r="O264" s="3"/>
      <c r="P264" s="3"/>
      <c r="Q264" s="3"/>
    </row>
    <row r="265" spans="1:17">
      <c r="A265" s="31">
        <v>3</v>
      </c>
      <c r="B265" s="30">
        <v>2</v>
      </c>
      <c r="C265" s="47">
        <v>2</v>
      </c>
      <c r="D265" s="47">
        <v>1</v>
      </c>
      <c r="E265" s="47">
        <v>1</v>
      </c>
      <c r="F265" s="40"/>
      <c r="G265" s="224" t="s">
        <v>13</v>
      </c>
      <c r="H265" s="195">
        <v>236</v>
      </c>
      <c r="I265" s="127">
        <f>SUM(I266)</f>
        <v>0</v>
      </c>
      <c r="J265" s="127">
        <f t="shared" ref="J265:L265" si="42">SUM(J266)</f>
        <v>0</v>
      </c>
      <c r="K265" s="127">
        <f t="shared" si="42"/>
        <v>0</v>
      </c>
      <c r="L265" s="127">
        <f t="shared" si="42"/>
        <v>0</v>
      </c>
      <c r="M265" s="3"/>
      <c r="N265" s="3"/>
      <c r="O265" s="3"/>
      <c r="P265" s="3"/>
      <c r="Q265" s="3"/>
    </row>
    <row r="266" spans="1:17">
      <c r="A266" s="31">
        <v>3</v>
      </c>
      <c r="B266" s="30">
        <v>2</v>
      </c>
      <c r="C266" s="47">
        <v>2</v>
      </c>
      <c r="D266" s="47">
        <v>1</v>
      </c>
      <c r="E266" s="47">
        <v>1</v>
      </c>
      <c r="F266" s="40">
        <v>1</v>
      </c>
      <c r="G266" s="224" t="s">
        <v>13</v>
      </c>
      <c r="H266" s="195">
        <v>237</v>
      </c>
      <c r="I266" s="117"/>
      <c r="J266" s="117"/>
      <c r="K266" s="117"/>
      <c r="L266" s="117"/>
      <c r="M266" s="3"/>
      <c r="N266" s="3"/>
      <c r="O266" s="3"/>
      <c r="P266" s="3"/>
      <c r="Q266" s="3"/>
    </row>
    <row r="267" spans="1:17" ht="15" customHeight="1">
      <c r="A267" s="228">
        <v>3</v>
      </c>
      <c r="B267" s="85">
        <v>2</v>
      </c>
      <c r="C267" s="84">
        <v>2</v>
      </c>
      <c r="D267" s="84">
        <v>1</v>
      </c>
      <c r="E267" s="84">
        <v>2</v>
      </c>
      <c r="F267" s="333"/>
      <c r="G267" s="224" t="s">
        <v>297</v>
      </c>
      <c r="H267" s="195">
        <v>238</v>
      </c>
      <c r="I267" s="127">
        <f>SUM(I268:I269)</f>
        <v>0</v>
      </c>
      <c r="J267" s="127">
        <f t="shared" ref="J267:K267" si="43">SUM(J268:J269)</f>
        <v>0</v>
      </c>
      <c r="K267" s="127">
        <f t="shared" si="43"/>
        <v>0</v>
      </c>
      <c r="L267" s="127">
        <f>SUM(L268:L269)</f>
        <v>0</v>
      </c>
      <c r="M267" s="3"/>
      <c r="N267" s="3"/>
      <c r="O267" s="3"/>
      <c r="P267" s="3"/>
      <c r="Q267" s="3"/>
    </row>
    <row r="268" spans="1:17" ht="15" customHeight="1">
      <c r="A268" s="228">
        <v>3</v>
      </c>
      <c r="B268" s="85">
        <v>2</v>
      </c>
      <c r="C268" s="84">
        <v>2</v>
      </c>
      <c r="D268" s="84">
        <v>1</v>
      </c>
      <c r="E268" s="84">
        <v>2</v>
      </c>
      <c r="F268" s="333">
        <v>1</v>
      </c>
      <c r="G268" s="224" t="s">
        <v>274</v>
      </c>
      <c r="H268" s="195">
        <v>239</v>
      </c>
      <c r="I268" s="117"/>
      <c r="J268" s="116"/>
      <c r="K268" s="117"/>
      <c r="L268" s="117"/>
      <c r="M268" s="3"/>
      <c r="N268" s="3"/>
      <c r="O268" s="3"/>
      <c r="P268" s="3"/>
      <c r="Q268" s="3"/>
    </row>
    <row r="269" spans="1:17" ht="15" customHeight="1">
      <c r="A269" s="228">
        <v>3</v>
      </c>
      <c r="B269" s="85">
        <v>2</v>
      </c>
      <c r="C269" s="84">
        <v>2</v>
      </c>
      <c r="D269" s="84">
        <v>1</v>
      </c>
      <c r="E269" s="84">
        <v>2</v>
      </c>
      <c r="F269" s="333">
        <v>2</v>
      </c>
      <c r="G269" s="224" t="s">
        <v>275</v>
      </c>
      <c r="H269" s="195">
        <v>240</v>
      </c>
      <c r="I269" s="117"/>
      <c r="J269" s="116"/>
      <c r="K269" s="117"/>
      <c r="L269" s="117"/>
      <c r="M269" s="3"/>
      <c r="N269" s="3"/>
      <c r="O269" s="3"/>
      <c r="P269" s="3"/>
      <c r="Q269" s="3"/>
    </row>
    <row r="270" spans="1:17" ht="15" customHeight="1">
      <c r="A270" s="228">
        <v>3</v>
      </c>
      <c r="B270" s="85">
        <v>2</v>
      </c>
      <c r="C270" s="84">
        <v>2</v>
      </c>
      <c r="D270" s="84">
        <v>1</v>
      </c>
      <c r="E270" s="84">
        <v>3</v>
      </c>
      <c r="F270" s="333"/>
      <c r="G270" s="224" t="s">
        <v>278</v>
      </c>
      <c r="H270" s="195">
        <v>241</v>
      </c>
      <c r="I270" s="127">
        <f>SUM(I271:I272)</f>
        <v>0</v>
      </c>
      <c r="J270" s="127">
        <f t="shared" ref="J270:K270" si="44">SUM(J271:J272)</f>
        <v>0</v>
      </c>
      <c r="K270" s="127">
        <f t="shared" si="44"/>
        <v>0</v>
      </c>
      <c r="L270" s="127">
        <f>SUM(L271:L272)</f>
        <v>0</v>
      </c>
      <c r="M270" s="3"/>
      <c r="N270" s="3"/>
      <c r="O270" s="3"/>
      <c r="P270" s="3"/>
      <c r="Q270" s="3"/>
    </row>
    <row r="271" spans="1:17" ht="15" customHeight="1">
      <c r="A271" s="228">
        <v>3</v>
      </c>
      <c r="B271" s="85">
        <v>2</v>
      </c>
      <c r="C271" s="84">
        <v>2</v>
      </c>
      <c r="D271" s="84">
        <v>1</v>
      </c>
      <c r="E271" s="84">
        <v>3</v>
      </c>
      <c r="F271" s="333">
        <v>1</v>
      </c>
      <c r="G271" s="224" t="s">
        <v>276</v>
      </c>
      <c r="H271" s="195">
        <v>242</v>
      </c>
      <c r="I271" s="117"/>
      <c r="J271" s="116"/>
      <c r="K271" s="117"/>
      <c r="L271" s="117"/>
      <c r="M271" s="3"/>
      <c r="N271" s="3"/>
      <c r="O271" s="3"/>
      <c r="P271" s="3"/>
      <c r="Q271" s="3"/>
    </row>
    <row r="272" spans="1:17" ht="15" customHeight="1">
      <c r="A272" s="228">
        <v>3</v>
      </c>
      <c r="B272" s="85">
        <v>2</v>
      </c>
      <c r="C272" s="84">
        <v>2</v>
      </c>
      <c r="D272" s="84">
        <v>1</v>
      </c>
      <c r="E272" s="84">
        <v>3</v>
      </c>
      <c r="F272" s="333">
        <v>2</v>
      </c>
      <c r="G272" s="224" t="s">
        <v>298</v>
      </c>
      <c r="H272" s="195">
        <v>243</v>
      </c>
      <c r="I272" s="117"/>
      <c r="J272" s="116"/>
      <c r="K272" s="117"/>
      <c r="L272" s="117"/>
      <c r="M272" s="3"/>
      <c r="N272" s="3"/>
      <c r="O272" s="3"/>
      <c r="P272" s="3"/>
      <c r="Q272" s="3"/>
    </row>
    <row r="273" spans="1:17" ht="26.4">
      <c r="A273" s="31">
        <v>3</v>
      </c>
      <c r="B273" s="30">
        <v>2</v>
      </c>
      <c r="C273" s="47">
        <v>2</v>
      </c>
      <c r="D273" s="47">
        <v>2</v>
      </c>
      <c r="E273" s="47"/>
      <c r="F273" s="40"/>
      <c r="G273" s="224" t="s">
        <v>625</v>
      </c>
      <c r="H273" s="195">
        <v>244</v>
      </c>
      <c r="I273" s="127">
        <f>I274</f>
        <v>0</v>
      </c>
      <c r="J273" s="129">
        <f>J274</f>
        <v>0</v>
      </c>
      <c r="K273" s="127">
        <f>K274</f>
        <v>0</v>
      </c>
      <c r="L273" s="129">
        <f>L274</f>
        <v>0</v>
      </c>
      <c r="M273" s="3"/>
      <c r="N273" s="3"/>
      <c r="O273" s="3"/>
      <c r="P273" s="3"/>
      <c r="Q273" s="3"/>
    </row>
    <row r="274" spans="1:17" ht="20.25" customHeight="1">
      <c r="A274" s="30">
        <v>3</v>
      </c>
      <c r="B274" s="47">
        <v>2</v>
      </c>
      <c r="C274" s="53">
        <v>2</v>
      </c>
      <c r="D274" s="53">
        <v>2</v>
      </c>
      <c r="E274" s="53">
        <v>1</v>
      </c>
      <c r="F274" s="33"/>
      <c r="G274" s="224" t="s">
        <v>625</v>
      </c>
      <c r="H274" s="195">
        <v>245</v>
      </c>
      <c r="I274" s="123">
        <f>SUM(I275:I276)</f>
        <v>0</v>
      </c>
      <c r="J274" s="124">
        <f>SUM(J275:J276)</f>
        <v>0</v>
      </c>
      <c r="K274" s="125">
        <f>SUM(K275:K276)</f>
        <v>0</v>
      </c>
      <c r="L274" s="125">
        <f>SUM(L275:L276)</f>
        <v>0</v>
      </c>
      <c r="M274" s="3"/>
      <c r="N274" s="3"/>
      <c r="O274" s="3"/>
      <c r="P274" s="3"/>
      <c r="Q274" s="3"/>
    </row>
    <row r="275" spans="1:17" ht="26.4">
      <c r="A275" s="30">
        <v>3</v>
      </c>
      <c r="B275" s="47">
        <v>2</v>
      </c>
      <c r="C275" s="47">
        <v>2</v>
      </c>
      <c r="D275" s="47">
        <v>2</v>
      </c>
      <c r="E275" s="47">
        <v>1</v>
      </c>
      <c r="F275" s="40">
        <v>1</v>
      </c>
      <c r="G275" s="224" t="s">
        <v>626</v>
      </c>
      <c r="H275" s="195">
        <v>246</v>
      </c>
      <c r="I275" s="117"/>
      <c r="J275" s="117"/>
      <c r="K275" s="117"/>
      <c r="L275" s="117"/>
      <c r="M275" s="3"/>
      <c r="N275" s="3"/>
      <c r="O275" s="3"/>
      <c r="P275" s="3"/>
      <c r="Q275" s="3"/>
    </row>
    <row r="276" spans="1:17" ht="26.4">
      <c r="A276" s="30">
        <v>3</v>
      </c>
      <c r="B276" s="47">
        <v>2</v>
      </c>
      <c r="C276" s="47">
        <v>2</v>
      </c>
      <c r="D276" s="47">
        <v>2</v>
      </c>
      <c r="E276" s="47">
        <v>1</v>
      </c>
      <c r="F276" s="40">
        <v>2</v>
      </c>
      <c r="G276" s="228" t="s">
        <v>627</v>
      </c>
      <c r="H276" s="195">
        <v>247</v>
      </c>
      <c r="I276" s="117"/>
      <c r="J276" s="117"/>
      <c r="K276" s="117"/>
      <c r="L276" s="117"/>
      <c r="M276" s="3"/>
      <c r="N276" s="3"/>
      <c r="O276" s="3"/>
      <c r="P276" s="3"/>
      <c r="Q276" s="3"/>
    </row>
    <row r="277" spans="1:17" ht="26.4">
      <c r="A277" s="30">
        <v>3</v>
      </c>
      <c r="B277" s="47">
        <v>2</v>
      </c>
      <c r="C277" s="47">
        <v>2</v>
      </c>
      <c r="D277" s="47">
        <v>3</v>
      </c>
      <c r="E277" s="47"/>
      <c r="F277" s="40"/>
      <c r="G277" s="224" t="s">
        <v>628</v>
      </c>
      <c r="H277" s="195">
        <v>248</v>
      </c>
      <c r="I277" s="127">
        <f>I278</f>
        <v>0</v>
      </c>
      <c r="J277" s="128">
        <f>J278</f>
        <v>0</v>
      </c>
      <c r="K277" s="129">
        <f>K278</f>
        <v>0</v>
      </c>
      <c r="L277" s="129">
        <f>L278</f>
        <v>0</v>
      </c>
      <c r="M277" s="3"/>
      <c r="N277" s="3"/>
      <c r="O277" s="3"/>
      <c r="P277" s="3"/>
      <c r="Q277" s="3"/>
    </row>
    <row r="278" spans="1:17" ht="30" customHeight="1">
      <c r="A278" s="46">
        <v>3</v>
      </c>
      <c r="B278" s="47">
        <v>2</v>
      </c>
      <c r="C278" s="47">
        <v>2</v>
      </c>
      <c r="D278" s="47">
        <v>3</v>
      </c>
      <c r="E278" s="47">
        <v>1</v>
      </c>
      <c r="F278" s="40"/>
      <c r="G278" s="224" t="s">
        <v>628</v>
      </c>
      <c r="H278" s="195">
        <v>249</v>
      </c>
      <c r="I278" s="127">
        <f>I279+I280</f>
        <v>0</v>
      </c>
      <c r="J278" s="127">
        <f>J279+J280</f>
        <v>0</v>
      </c>
      <c r="K278" s="127">
        <f>K279+K280</f>
        <v>0</v>
      </c>
      <c r="L278" s="127">
        <f>L279+L280</f>
        <v>0</v>
      </c>
      <c r="M278" s="3"/>
      <c r="N278" s="3"/>
      <c r="O278" s="3"/>
      <c r="P278" s="3"/>
      <c r="Q278" s="3"/>
    </row>
    <row r="279" spans="1:17" ht="31.5" customHeight="1">
      <c r="A279" s="46">
        <v>3</v>
      </c>
      <c r="B279" s="47">
        <v>2</v>
      </c>
      <c r="C279" s="47">
        <v>2</v>
      </c>
      <c r="D279" s="47">
        <v>3</v>
      </c>
      <c r="E279" s="47">
        <v>1</v>
      </c>
      <c r="F279" s="40">
        <v>1</v>
      </c>
      <c r="G279" s="224" t="s">
        <v>629</v>
      </c>
      <c r="H279" s="195">
        <v>250</v>
      </c>
      <c r="I279" s="117"/>
      <c r="J279" s="117"/>
      <c r="K279" s="117"/>
      <c r="L279" s="117"/>
      <c r="M279" s="3"/>
      <c r="N279" s="3"/>
      <c r="O279" s="3"/>
      <c r="P279" s="3"/>
      <c r="Q279" s="3"/>
    </row>
    <row r="280" spans="1:17" ht="25.5" customHeight="1">
      <c r="A280" s="46">
        <v>3</v>
      </c>
      <c r="B280" s="47">
        <v>2</v>
      </c>
      <c r="C280" s="47">
        <v>2</v>
      </c>
      <c r="D280" s="47">
        <v>3</v>
      </c>
      <c r="E280" s="47">
        <v>1</v>
      </c>
      <c r="F280" s="40">
        <v>2</v>
      </c>
      <c r="G280" s="224" t="s">
        <v>630</v>
      </c>
      <c r="H280" s="195">
        <v>251</v>
      </c>
      <c r="I280" s="117"/>
      <c r="J280" s="117"/>
      <c r="K280" s="117"/>
      <c r="L280" s="117"/>
      <c r="M280" s="3"/>
      <c r="N280" s="3"/>
      <c r="O280" s="3"/>
      <c r="P280" s="3"/>
      <c r="Q280" s="3"/>
    </row>
    <row r="281" spans="1:17" ht="22.5" customHeight="1">
      <c r="A281" s="30">
        <v>3</v>
      </c>
      <c r="B281" s="47">
        <v>2</v>
      </c>
      <c r="C281" s="47">
        <v>2</v>
      </c>
      <c r="D281" s="47">
        <v>4</v>
      </c>
      <c r="E281" s="47"/>
      <c r="F281" s="40"/>
      <c r="G281" s="224" t="s">
        <v>631</v>
      </c>
      <c r="H281" s="195">
        <v>252</v>
      </c>
      <c r="I281" s="127">
        <f>I282</f>
        <v>0</v>
      </c>
      <c r="J281" s="128">
        <f>J282</f>
        <v>0</v>
      </c>
      <c r="K281" s="129">
        <f>K282</f>
        <v>0</v>
      </c>
      <c r="L281" s="129">
        <f>L282</f>
        <v>0</v>
      </c>
      <c r="M281" s="3"/>
      <c r="N281" s="3"/>
      <c r="O281" s="3"/>
      <c r="P281" s="3"/>
      <c r="Q281" s="3"/>
    </row>
    <row r="282" spans="1:17">
      <c r="A282" s="30">
        <v>3</v>
      </c>
      <c r="B282" s="47">
        <v>2</v>
      </c>
      <c r="C282" s="47">
        <v>2</v>
      </c>
      <c r="D282" s="47">
        <v>4</v>
      </c>
      <c r="E282" s="47">
        <v>1</v>
      </c>
      <c r="F282" s="40"/>
      <c r="G282" s="224" t="s">
        <v>631</v>
      </c>
      <c r="H282" s="195">
        <v>253</v>
      </c>
      <c r="I282" s="127">
        <f>SUM(I283:I284)</f>
        <v>0</v>
      </c>
      <c r="J282" s="128">
        <f>SUM(J283:J284)</f>
        <v>0</v>
      </c>
      <c r="K282" s="129">
        <f>SUM(K283:K284)</f>
        <v>0</v>
      </c>
      <c r="L282" s="129">
        <f>SUM(L283:L284)</f>
        <v>0</v>
      </c>
      <c r="M282" s="3"/>
      <c r="N282" s="3"/>
      <c r="O282" s="3"/>
      <c r="P282" s="3"/>
      <c r="Q282" s="3"/>
    </row>
    <row r="283" spans="1:17" ht="30.75" customHeight="1">
      <c r="A283" s="30">
        <v>3</v>
      </c>
      <c r="B283" s="47">
        <v>2</v>
      </c>
      <c r="C283" s="47">
        <v>2</v>
      </c>
      <c r="D283" s="47">
        <v>4</v>
      </c>
      <c r="E283" s="47">
        <v>1</v>
      </c>
      <c r="F283" s="40">
        <v>1</v>
      </c>
      <c r="G283" s="224" t="s">
        <v>632</v>
      </c>
      <c r="H283" s="195">
        <v>254</v>
      </c>
      <c r="I283" s="117"/>
      <c r="J283" s="117"/>
      <c r="K283" s="117"/>
      <c r="L283" s="117"/>
      <c r="M283" s="3"/>
      <c r="N283" s="3"/>
      <c r="O283" s="3"/>
      <c r="P283" s="3"/>
      <c r="Q283" s="3"/>
    </row>
    <row r="284" spans="1:17" ht="27.75" customHeight="1">
      <c r="A284" s="46">
        <v>3</v>
      </c>
      <c r="B284" s="53">
        <v>2</v>
      </c>
      <c r="C284" s="53">
        <v>2</v>
      </c>
      <c r="D284" s="53">
        <v>4</v>
      </c>
      <c r="E284" s="53">
        <v>1</v>
      </c>
      <c r="F284" s="33">
        <v>2</v>
      </c>
      <c r="G284" s="228" t="s">
        <v>633</v>
      </c>
      <c r="H284" s="195">
        <v>255</v>
      </c>
      <c r="I284" s="117"/>
      <c r="J284" s="117"/>
      <c r="K284" s="117"/>
      <c r="L284" s="117"/>
      <c r="M284" s="3"/>
      <c r="N284" s="3"/>
      <c r="O284" s="3"/>
      <c r="P284" s="3"/>
      <c r="Q284" s="3"/>
    </row>
    <row r="285" spans="1:17" ht="14.25" customHeight="1">
      <c r="A285" s="30">
        <v>3</v>
      </c>
      <c r="B285" s="47">
        <v>2</v>
      </c>
      <c r="C285" s="47">
        <v>2</v>
      </c>
      <c r="D285" s="47">
        <v>5</v>
      </c>
      <c r="E285" s="47"/>
      <c r="F285" s="40"/>
      <c r="G285" s="224" t="s">
        <v>634</v>
      </c>
      <c r="H285" s="195">
        <v>256</v>
      </c>
      <c r="I285" s="127">
        <f>I286</f>
        <v>0</v>
      </c>
      <c r="J285" s="128">
        <f t="shared" ref="J285:L286" si="45">J286</f>
        <v>0</v>
      </c>
      <c r="K285" s="129">
        <f t="shared" si="45"/>
        <v>0</v>
      </c>
      <c r="L285" s="129">
        <f t="shared" si="45"/>
        <v>0</v>
      </c>
      <c r="M285" s="3"/>
      <c r="N285" s="3"/>
      <c r="O285" s="3"/>
      <c r="P285" s="3"/>
      <c r="Q285" s="3"/>
    </row>
    <row r="286" spans="1:17" ht="15.75" customHeight="1">
      <c r="A286" s="30">
        <v>3</v>
      </c>
      <c r="B286" s="47">
        <v>2</v>
      </c>
      <c r="C286" s="47">
        <v>2</v>
      </c>
      <c r="D286" s="47">
        <v>5</v>
      </c>
      <c r="E286" s="47">
        <v>1</v>
      </c>
      <c r="F286" s="40"/>
      <c r="G286" s="224" t="s">
        <v>634</v>
      </c>
      <c r="H286" s="195">
        <v>257</v>
      </c>
      <c r="I286" s="127">
        <f>I287</f>
        <v>0</v>
      </c>
      <c r="J286" s="128">
        <f t="shared" si="45"/>
        <v>0</v>
      </c>
      <c r="K286" s="129">
        <f t="shared" si="45"/>
        <v>0</v>
      </c>
      <c r="L286" s="129">
        <f t="shared" si="45"/>
        <v>0</v>
      </c>
      <c r="M286" s="3"/>
      <c r="N286" s="3"/>
      <c r="O286" s="3"/>
      <c r="P286" s="3"/>
      <c r="Q286" s="3"/>
    </row>
    <row r="287" spans="1:17" ht="15.75" customHeight="1">
      <c r="A287" s="42">
        <v>3</v>
      </c>
      <c r="B287" s="48">
        <v>2</v>
      </c>
      <c r="C287" s="48">
        <v>2</v>
      </c>
      <c r="D287" s="48">
        <v>5</v>
      </c>
      <c r="E287" s="48">
        <v>1</v>
      </c>
      <c r="F287" s="36">
        <v>1</v>
      </c>
      <c r="G287" s="224" t="s">
        <v>634</v>
      </c>
      <c r="H287" s="195">
        <v>258</v>
      </c>
      <c r="I287" s="117"/>
      <c r="J287" s="117"/>
      <c r="K287" s="117"/>
      <c r="L287" s="117"/>
      <c r="M287" s="3"/>
      <c r="N287" s="3"/>
      <c r="O287" s="3"/>
      <c r="P287" s="3"/>
      <c r="Q287" s="3"/>
    </row>
    <row r="288" spans="1:17" ht="14.25" customHeight="1">
      <c r="A288" s="30">
        <v>3</v>
      </c>
      <c r="B288" s="47">
        <v>2</v>
      </c>
      <c r="C288" s="47">
        <v>2</v>
      </c>
      <c r="D288" s="47">
        <v>6</v>
      </c>
      <c r="E288" s="47"/>
      <c r="F288" s="40"/>
      <c r="G288" s="224" t="s">
        <v>128</v>
      </c>
      <c r="H288" s="195">
        <v>259</v>
      </c>
      <c r="I288" s="127">
        <f>I289</f>
        <v>0</v>
      </c>
      <c r="J288" s="157">
        <f t="shared" ref="J288:L289" si="46">J289</f>
        <v>0</v>
      </c>
      <c r="K288" s="129">
        <f t="shared" si="46"/>
        <v>0</v>
      </c>
      <c r="L288" s="129">
        <f t="shared" si="46"/>
        <v>0</v>
      </c>
      <c r="M288" s="3"/>
      <c r="N288" s="3"/>
      <c r="O288" s="3"/>
      <c r="P288" s="3"/>
      <c r="Q288" s="3"/>
    </row>
    <row r="289" spans="1:17" ht="15" customHeight="1">
      <c r="A289" s="30">
        <v>3</v>
      </c>
      <c r="B289" s="47">
        <v>2</v>
      </c>
      <c r="C289" s="47">
        <v>2</v>
      </c>
      <c r="D289" s="47">
        <v>6</v>
      </c>
      <c r="E289" s="47">
        <v>1</v>
      </c>
      <c r="F289" s="40"/>
      <c r="G289" s="58" t="s">
        <v>128</v>
      </c>
      <c r="H289" s="195">
        <v>260</v>
      </c>
      <c r="I289" s="127">
        <f>I290</f>
        <v>0</v>
      </c>
      <c r="J289" s="157">
        <f t="shared" si="46"/>
        <v>0</v>
      </c>
      <c r="K289" s="129">
        <f t="shared" si="46"/>
        <v>0</v>
      </c>
      <c r="L289" s="129">
        <f t="shared" si="46"/>
        <v>0</v>
      </c>
      <c r="M289" s="3"/>
      <c r="N289" s="3"/>
      <c r="O289" s="3"/>
      <c r="P289" s="3"/>
      <c r="Q289" s="3"/>
    </row>
    <row r="290" spans="1:17" ht="15" customHeight="1">
      <c r="A290" s="30">
        <v>3</v>
      </c>
      <c r="B290" s="66">
        <v>2</v>
      </c>
      <c r="C290" s="66">
        <v>2</v>
      </c>
      <c r="D290" s="47">
        <v>6</v>
      </c>
      <c r="E290" s="66">
        <v>1</v>
      </c>
      <c r="F290" s="71">
        <v>1</v>
      </c>
      <c r="G290" s="67" t="s">
        <v>128</v>
      </c>
      <c r="H290" s="195">
        <v>261</v>
      </c>
      <c r="I290" s="117"/>
      <c r="J290" s="117"/>
      <c r="K290" s="117"/>
      <c r="L290" s="117"/>
      <c r="M290" s="3"/>
      <c r="N290" s="3"/>
      <c r="O290" s="3"/>
      <c r="P290" s="3"/>
      <c r="Q290" s="3"/>
    </row>
    <row r="291" spans="1:17" ht="14.25" customHeight="1">
      <c r="A291" s="31">
        <v>3</v>
      </c>
      <c r="B291" s="30">
        <v>2</v>
      </c>
      <c r="C291" s="47">
        <v>2</v>
      </c>
      <c r="D291" s="47">
        <v>7</v>
      </c>
      <c r="E291" s="47"/>
      <c r="F291" s="40"/>
      <c r="G291" s="224" t="s">
        <v>622</v>
      </c>
      <c r="H291" s="195">
        <v>262</v>
      </c>
      <c r="I291" s="127">
        <f>I292</f>
        <v>0</v>
      </c>
      <c r="J291" s="157">
        <f>J292</f>
        <v>0</v>
      </c>
      <c r="K291" s="129">
        <f>K292</f>
        <v>0</v>
      </c>
      <c r="L291" s="129">
        <f>L292</f>
        <v>0</v>
      </c>
      <c r="M291" s="3"/>
      <c r="N291" s="3"/>
      <c r="O291" s="3"/>
      <c r="P291" s="3"/>
      <c r="Q291" s="3"/>
    </row>
    <row r="292" spans="1:17" ht="15" customHeight="1">
      <c r="A292" s="31">
        <v>3</v>
      </c>
      <c r="B292" s="30">
        <v>2</v>
      </c>
      <c r="C292" s="47">
        <v>2</v>
      </c>
      <c r="D292" s="47">
        <v>7</v>
      </c>
      <c r="E292" s="47">
        <v>1</v>
      </c>
      <c r="F292" s="40"/>
      <c r="G292" s="224" t="s">
        <v>622</v>
      </c>
      <c r="H292" s="195">
        <v>263</v>
      </c>
      <c r="I292" s="127">
        <f>I293+I294</f>
        <v>0</v>
      </c>
      <c r="J292" s="127">
        <f>J293+J294</f>
        <v>0</v>
      </c>
      <c r="K292" s="127">
        <f>K293+K294</f>
        <v>0</v>
      </c>
      <c r="L292" s="127">
        <f>L293+L294</f>
        <v>0</v>
      </c>
      <c r="M292" s="3"/>
      <c r="N292" s="3"/>
      <c r="O292" s="3"/>
      <c r="P292" s="3"/>
      <c r="Q292" s="3"/>
    </row>
    <row r="293" spans="1:17" ht="27.75" customHeight="1">
      <c r="A293" s="31">
        <v>3</v>
      </c>
      <c r="B293" s="30">
        <v>2</v>
      </c>
      <c r="C293" s="30">
        <v>2</v>
      </c>
      <c r="D293" s="47">
        <v>7</v>
      </c>
      <c r="E293" s="47">
        <v>1</v>
      </c>
      <c r="F293" s="40">
        <v>1</v>
      </c>
      <c r="G293" s="224" t="s">
        <v>623</v>
      </c>
      <c r="H293" s="195">
        <v>264</v>
      </c>
      <c r="I293" s="117"/>
      <c r="J293" s="117"/>
      <c r="K293" s="117"/>
      <c r="L293" s="117"/>
      <c r="M293" s="3"/>
      <c r="N293" s="3"/>
      <c r="O293" s="3"/>
      <c r="P293" s="3"/>
      <c r="Q293" s="3"/>
    </row>
    <row r="294" spans="1:17" ht="25.5" customHeight="1">
      <c r="A294" s="31">
        <v>3</v>
      </c>
      <c r="B294" s="30">
        <v>2</v>
      </c>
      <c r="C294" s="30">
        <v>2</v>
      </c>
      <c r="D294" s="47">
        <v>7</v>
      </c>
      <c r="E294" s="47">
        <v>1</v>
      </c>
      <c r="F294" s="40">
        <v>2</v>
      </c>
      <c r="G294" s="224" t="s">
        <v>624</v>
      </c>
      <c r="H294" s="195">
        <v>265</v>
      </c>
      <c r="I294" s="117"/>
      <c r="J294" s="117"/>
      <c r="K294" s="117"/>
      <c r="L294" s="117"/>
      <c r="M294" s="3"/>
      <c r="N294" s="3"/>
      <c r="O294" s="3"/>
      <c r="P294" s="3"/>
      <c r="Q294" s="3"/>
    </row>
    <row r="295" spans="1:17" ht="30" customHeight="1">
      <c r="A295" s="32">
        <v>3</v>
      </c>
      <c r="B295" s="32">
        <v>3</v>
      </c>
      <c r="C295" s="45"/>
      <c r="D295" s="52"/>
      <c r="E295" s="52"/>
      <c r="F295" s="69"/>
      <c r="G295" s="62" t="s">
        <v>693</v>
      </c>
      <c r="H295" s="195">
        <v>266</v>
      </c>
      <c r="I295" s="110">
        <f>SUM(I296+I328)</f>
        <v>0</v>
      </c>
      <c r="J295" s="139">
        <f>SUM(J296+J328)</f>
        <v>0</v>
      </c>
      <c r="K295" s="111">
        <f>SUM(K296+K328)</f>
        <v>0</v>
      </c>
      <c r="L295" s="111">
        <f>SUM(L296+L328)</f>
        <v>0</v>
      </c>
      <c r="M295" s="3"/>
      <c r="N295" s="3"/>
      <c r="O295" s="3"/>
      <c r="P295" s="3"/>
      <c r="Q295" s="3"/>
    </row>
    <row r="296" spans="1:17" ht="40.5" customHeight="1">
      <c r="A296" s="31">
        <v>3</v>
      </c>
      <c r="B296" s="31">
        <v>3</v>
      </c>
      <c r="C296" s="30">
        <v>1</v>
      </c>
      <c r="D296" s="47"/>
      <c r="E296" s="47"/>
      <c r="F296" s="40"/>
      <c r="G296" s="224" t="s">
        <v>746</v>
      </c>
      <c r="H296" s="195">
        <v>267</v>
      </c>
      <c r="I296" s="127">
        <f>SUM(I297+I306+I310+I314+I318+I321+I324)</f>
        <v>0</v>
      </c>
      <c r="J296" s="157">
        <f>SUM(J297+J306+J310+J314+J318+J321+J324)</f>
        <v>0</v>
      </c>
      <c r="K296" s="129">
        <f>SUM(K297+K306+K310+K314+K318+K321+K324)</f>
        <v>0</v>
      </c>
      <c r="L296" s="129">
        <f>SUM(L297+L306+L310+L314+L318+L321+L324)</f>
        <v>0</v>
      </c>
      <c r="M296" s="3"/>
      <c r="N296" s="3"/>
      <c r="O296" s="3"/>
      <c r="P296" s="3"/>
      <c r="Q296" s="3"/>
    </row>
    <row r="297" spans="1:17" ht="15" customHeight="1">
      <c r="A297" s="31">
        <v>3</v>
      </c>
      <c r="B297" s="31">
        <v>3</v>
      </c>
      <c r="C297" s="30">
        <v>1</v>
      </c>
      <c r="D297" s="47">
        <v>1</v>
      </c>
      <c r="E297" s="47"/>
      <c r="F297" s="40"/>
      <c r="G297" s="224" t="s">
        <v>570</v>
      </c>
      <c r="H297" s="195">
        <v>268</v>
      </c>
      <c r="I297" s="127">
        <f>SUM(I298+I300+I303)</f>
        <v>0</v>
      </c>
      <c r="J297" s="127">
        <f>SUM(J298+J300+J303)</f>
        <v>0</v>
      </c>
      <c r="K297" s="127">
        <f t="shared" ref="K297:L297" si="47">SUM(K298+K300+K303)</f>
        <v>0</v>
      </c>
      <c r="L297" s="127">
        <f t="shared" si="47"/>
        <v>0</v>
      </c>
      <c r="M297" s="3"/>
      <c r="N297" s="3"/>
      <c r="O297" s="3"/>
      <c r="P297" s="3"/>
      <c r="Q297" s="3"/>
    </row>
    <row r="298" spans="1:17" ht="12.75" customHeight="1">
      <c r="A298" s="31">
        <v>3</v>
      </c>
      <c r="B298" s="31">
        <v>3</v>
      </c>
      <c r="C298" s="30">
        <v>1</v>
      </c>
      <c r="D298" s="47">
        <v>1</v>
      </c>
      <c r="E298" s="47">
        <v>1</v>
      </c>
      <c r="F298" s="40"/>
      <c r="G298" s="224" t="s">
        <v>13</v>
      </c>
      <c r="H298" s="195">
        <v>269</v>
      </c>
      <c r="I298" s="127">
        <f>SUM(I299:I299)</f>
        <v>0</v>
      </c>
      <c r="J298" s="157">
        <f>SUM(J299:J299)</f>
        <v>0</v>
      </c>
      <c r="K298" s="129">
        <f>SUM(K299:K299)</f>
        <v>0</v>
      </c>
      <c r="L298" s="129">
        <f>SUM(L299:L299)</f>
        <v>0</v>
      </c>
      <c r="M298" s="3"/>
      <c r="N298" s="3"/>
      <c r="O298" s="3"/>
      <c r="P298" s="3"/>
      <c r="Q298" s="3"/>
    </row>
    <row r="299" spans="1:17" ht="15" customHeight="1">
      <c r="A299" s="31">
        <v>3</v>
      </c>
      <c r="B299" s="31">
        <v>3</v>
      </c>
      <c r="C299" s="30">
        <v>1</v>
      </c>
      <c r="D299" s="47">
        <v>1</v>
      </c>
      <c r="E299" s="47">
        <v>1</v>
      </c>
      <c r="F299" s="40">
        <v>1</v>
      </c>
      <c r="G299" s="224" t="s">
        <v>13</v>
      </c>
      <c r="H299" s="195">
        <v>270</v>
      </c>
      <c r="I299" s="117"/>
      <c r="J299" s="117"/>
      <c r="K299" s="117"/>
      <c r="L299" s="117"/>
      <c r="M299" s="3"/>
      <c r="N299" s="3"/>
      <c r="O299" s="3"/>
      <c r="P299" s="3"/>
      <c r="Q299" s="3"/>
    </row>
    <row r="300" spans="1:17" ht="14.25" customHeight="1">
      <c r="A300" s="228">
        <v>3</v>
      </c>
      <c r="B300" s="228">
        <v>3</v>
      </c>
      <c r="C300" s="85">
        <v>1</v>
      </c>
      <c r="D300" s="84">
        <v>1</v>
      </c>
      <c r="E300" s="84">
        <v>2</v>
      </c>
      <c r="F300" s="333"/>
      <c r="G300" s="224" t="s">
        <v>297</v>
      </c>
      <c r="H300" s="195">
        <v>271</v>
      </c>
      <c r="I300" s="110">
        <f>SUM(I301:I302)</f>
        <v>0</v>
      </c>
      <c r="J300" s="110">
        <f>SUM(J301:J302)</f>
        <v>0</v>
      </c>
      <c r="K300" s="110">
        <f t="shared" ref="K300:L300" si="48">SUM(K301:K302)</f>
        <v>0</v>
      </c>
      <c r="L300" s="110">
        <f t="shared" si="48"/>
        <v>0</v>
      </c>
      <c r="M300" s="3"/>
      <c r="N300" s="3"/>
      <c r="O300" s="3"/>
      <c r="P300" s="3"/>
      <c r="Q300" s="3"/>
    </row>
    <row r="301" spans="1:17" ht="14.25" customHeight="1">
      <c r="A301" s="228">
        <v>3</v>
      </c>
      <c r="B301" s="228">
        <v>3</v>
      </c>
      <c r="C301" s="85">
        <v>1</v>
      </c>
      <c r="D301" s="84">
        <v>1</v>
      </c>
      <c r="E301" s="84">
        <v>2</v>
      </c>
      <c r="F301" s="333">
        <v>1</v>
      </c>
      <c r="G301" s="224" t="s">
        <v>274</v>
      </c>
      <c r="H301" s="195">
        <v>272</v>
      </c>
      <c r="I301" s="117"/>
      <c r="J301" s="117"/>
      <c r="K301" s="117"/>
      <c r="L301" s="117"/>
      <c r="M301" s="3"/>
      <c r="N301" s="3"/>
      <c r="O301" s="3"/>
      <c r="P301" s="3"/>
      <c r="Q301" s="3"/>
    </row>
    <row r="302" spans="1:17" ht="14.25" customHeight="1">
      <c r="A302" s="228">
        <v>3</v>
      </c>
      <c r="B302" s="228">
        <v>3</v>
      </c>
      <c r="C302" s="85">
        <v>1</v>
      </c>
      <c r="D302" s="84">
        <v>1</v>
      </c>
      <c r="E302" s="84">
        <v>2</v>
      </c>
      <c r="F302" s="333">
        <v>2</v>
      </c>
      <c r="G302" s="224" t="s">
        <v>275</v>
      </c>
      <c r="H302" s="195">
        <v>273</v>
      </c>
      <c r="I302" s="117"/>
      <c r="J302" s="117"/>
      <c r="K302" s="117"/>
      <c r="L302" s="117"/>
      <c r="M302" s="3"/>
      <c r="N302" s="3"/>
      <c r="O302" s="3"/>
      <c r="P302" s="3"/>
      <c r="Q302" s="3"/>
    </row>
    <row r="303" spans="1:17" ht="14.25" customHeight="1">
      <c r="A303" s="228">
        <v>3</v>
      </c>
      <c r="B303" s="228">
        <v>3</v>
      </c>
      <c r="C303" s="85">
        <v>1</v>
      </c>
      <c r="D303" s="84">
        <v>1</v>
      </c>
      <c r="E303" s="84">
        <v>3</v>
      </c>
      <c r="F303" s="333"/>
      <c r="G303" s="224" t="s">
        <v>278</v>
      </c>
      <c r="H303" s="195">
        <v>274</v>
      </c>
      <c r="I303" s="110">
        <f>SUM(I304:I305)</f>
        <v>0</v>
      </c>
      <c r="J303" s="110">
        <f>SUM(J304:J305)</f>
        <v>0</v>
      </c>
      <c r="K303" s="110">
        <f t="shared" ref="K303:L303" si="49">SUM(K304:K305)</f>
        <v>0</v>
      </c>
      <c r="L303" s="110">
        <f t="shared" si="49"/>
        <v>0</v>
      </c>
      <c r="M303" s="3"/>
      <c r="N303" s="3"/>
      <c r="O303" s="3"/>
      <c r="P303" s="3"/>
      <c r="Q303" s="3"/>
    </row>
    <row r="304" spans="1:17" ht="14.25" customHeight="1">
      <c r="A304" s="228">
        <v>3</v>
      </c>
      <c r="B304" s="228">
        <v>3</v>
      </c>
      <c r="C304" s="85">
        <v>1</v>
      </c>
      <c r="D304" s="84">
        <v>1</v>
      </c>
      <c r="E304" s="84">
        <v>3</v>
      </c>
      <c r="F304" s="333">
        <v>1</v>
      </c>
      <c r="G304" s="224" t="s">
        <v>276</v>
      </c>
      <c r="H304" s="195">
        <v>275</v>
      </c>
      <c r="I304" s="117"/>
      <c r="J304" s="117"/>
      <c r="K304" s="117"/>
      <c r="L304" s="117"/>
      <c r="M304" s="3"/>
      <c r="N304" s="3"/>
      <c r="O304" s="3"/>
      <c r="P304" s="3"/>
      <c r="Q304" s="3"/>
    </row>
    <row r="305" spans="1:17" ht="14.25" customHeight="1">
      <c r="A305" s="228">
        <v>3</v>
      </c>
      <c r="B305" s="228">
        <v>3</v>
      </c>
      <c r="C305" s="85">
        <v>1</v>
      </c>
      <c r="D305" s="84">
        <v>1</v>
      </c>
      <c r="E305" s="84">
        <v>3</v>
      </c>
      <c r="F305" s="333">
        <v>2</v>
      </c>
      <c r="G305" s="224" t="s">
        <v>298</v>
      </c>
      <c r="H305" s="195">
        <v>276</v>
      </c>
      <c r="I305" s="117"/>
      <c r="J305" s="117"/>
      <c r="K305" s="117"/>
      <c r="L305" s="117"/>
      <c r="M305" s="3"/>
      <c r="N305" s="3"/>
      <c r="O305" s="3"/>
      <c r="P305" s="3"/>
      <c r="Q305" s="3"/>
    </row>
    <row r="306" spans="1:17">
      <c r="A306" s="64">
        <v>3</v>
      </c>
      <c r="B306" s="46">
        <v>3</v>
      </c>
      <c r="C306" s="30">
        <v>1</v>
      </c>
      <c r="D306" s="47">
        <v>2</v>
      </c>
      <c r="E306" s="47"/>
      <c r="F306" s="40"/>
      <c r="G306" s="58" t="s">
        <v>568</v>
      </c>
      <c r="H306" s="195">
        <v>277</v>
      </c>
      <c r="I306" s="127">
        <f>I307</f>
        <v>0</v>
      </c>
      <c r="J306" s="157">
        <f>J307</f>
        <v>0</v>
      </c>
      <c r="K306" s="129">
        <f>K307</f>
        <v>0</v>
      </c>
      <c r="L306" s="129">
        <f>L307</f>
        <v>0</v>
      </c>
      <c r="M306" s="3"/>
      <c r="N306" s="3"/>
      <c r="O306" s="3"/>
      <c r="P306" s="3"/>
      <c r="Q306" s="3"/>
    </row>
    <row r="307" spans="1:17" ht="15" customHeight="1">
      <c r="A307" s="64">
        <v>3</v>
      </c>
      <c r="B307" s="64">
        <v>3</v>
      </c>
      <c r="C307" s="46">
        <v>1</v>
      </c>
      <c r="D307" s="53">
        <v>2</v>
      </c>
      <c r="E307" s="53">
        <v>1</v>
      </c>
      <c r="F307" s="33"/>
      <c r="G307" s="58" t="s">
        <v>568</v>
      </c>
      <c r="H307" s="195">
        <v>278</v>
      </c>
      <c r="I307" s="123">
        <f>SUM(I308:I309)</f>
        <v>0</v>
      </c>
      <c r="J307" s="158">
        <f>SUM(J308:J309)</f>
        <v>0</v>
      </c>
      <c r="K307" s="125">
        <f>SUM(K308:K309)</f>
        <v>0</v>
      </c>
      <c r="L307" s="125">
        <f>SUM(L308:L309)</f>
        <v>0</v>
      </c>
      <c r="M307" s="3"/>
      <c r="N307" s="3"/>
      <c r="O307" s="3"/>
      <c r="P307" s="3"/>
      <c r="Q307" s="3"/>
    </row>
    <row r="308" spans="1:17" ht="15" customHeight="1">
      <c r="A308" s="31">
        <v>3</v>
      </c>
      <c r="B308" s="31">
        <v>3</v>
      </c>
      <c r="C308" s="30">
        <v>1</v>
      </c>
      <c r="D308" s="47">
        <v>2</v>
      </c>
      <c r="E308" s="47">
        <v>1</v>
      </c>
      <c r="F308" s="40">
        <v>1</v>
      </c>
      <c r="G308" s="224" t="s">
        <v>635</v>
      </c>
      <c r="H308" s="195">
        <v>279</v>
      </c>
      <c r="I308" s="117"/>
      <c r="J308" s="117"/>
      <c r="K308" s="117"/>
      <c r="L308" s="117"/>
      <c r="M308" s="3"/>
      <c r="N308" s="3"/>
      <c r="O308" s="3"/>
      <c r="P308" s="3"/>
      <c r="Q308" s="3"/>
    </row>
    <row r="309" spans="1:17" ht="12.75" customHeight="1">
      <c r="A309" s="34">
        <v>3</v>
      </c>
      <c r="B309" s="74">
        <v>3</v>
      </c>
      <c r="C309" s="65">
        <v>1</v>
      </c>
      <c r="D309" s="66">
        <v>2</v>
      </c>
      <c r="E309" s="66">
        <v>1</v>
      </c>
      <c r="F309" s="71">
        <v>2</v>
      </c>
      <c r="G309" s="226" t="s">
        <v>636</v>
      </c>
      <c r="H309" s="195">
        <v>280</v>
      </c>
      <c r="I309" s="117"/>
      <c r="J309" s="117"/>
      <c r="K309" s="117"/>
      <c r="L309" s="117"/>
      <c r="M309" s="3"/>
      <c r="N309" s="3"/>
      <c r="O309" s="3"/>
      <c r="P309" s="3"/>
      <c r="Q309" s="3"/>
    </row>
    <row r="310" spans="1:17" ht="15.75" customHeight="1">
      <c r="A310" s="30">
        <v>3</v>
      </c>
      <c r="B310" s="58">
        <v>3</v>
      </c>
      <c r="C310" s="30">
        <v>1</v>
      </c>
      <c r="D310" s="47">
        <v>3</v>
      </c>
      <c r="E310" s="47"/>
      <c r="F310" s="40"/>
      <c r="G310" s="224" t="s">
        <v>637</v>
      </c>
      <c r="H310" s="195">
        <v>281</v>
      </c>
      <c r="I310" s="127">
        <f>I311</f>
        <v>0</v>
      </c>
      <c r="J310" s="157">
        <f>J311</f>
        <v>0</v>
      </c>
      <c r="K310" s="129">
        <f>K311</f>
        <v>0</v>
      </c>
      <c r="L310" s="129">
        <f>L311</f>
        <v>0</v>
      </c>
      <c r="M310" s="3"/>
      <c r="N310" s="3"/>
      <c r="O310" s="3"/>
      <c r="P310" s="3"/>
      <c r="Q310" s="3"/>
    </row>
    <row r="311" spans="1:17" ht="15.75" customHeight="1">
      <c r="A311" s="30">
        <v>3</v>
      </c>
      <c r="B311" s="67">
        <v>3</v>
      </c>
      <c r="C311" s="65">
        <v>1</v>
      </c>
      <c r="D311" s="66">
        <v>3</v>
      </c>
      <c r="E311" s="66">
        <v>1</v>
      </c>
      <c r="F311" s="71"/>
      <c r="G311" s="224" t="s">
        <v>637</v>
      </c>
      <c r="H311" s="195">
        <v>282</v>
      </c>
      <c r="I311" s="129">
        <f>I312+I313</f>
        <v>0</v>
      </c>
      <c r="J311" s="129">
        <f>J312+J313</f>
        <v>0</v>
      </c>
      <c r="K311" s="129">
        <f>K312+K313</f>
        <v>0</v>
      </c>
      <c r="L311" s="129">
        <f>L312+L313</f>
        <v>0</v>
      </c>
      <c r="M311" s="3"/>
      <c r="N311" s="3"/>
      <c r="O311" s="3"/>
      <c r="P311" s="3"/>
      <c r="Q311" s="3"/>
    </row>
    <row r="312" spans="1:17" ht="27" customHeight="1">
      <c r="A312" s="30">
        <v>3</v>
      </c>
      <c r="B312" s="58">
        <v>3</v>
      </c>
      <c r="C312" s="30">
        <v>1</v>
      </c>
      <c r="D312" s="47">
        <v>3</v>
      </c>
      <c r="E312" s="47">
        <v>1</v>
      </c>
      <c r="F312" s="40">
        <v>1</v>
      </c>
      <c r="G312" s="224" t="s">
        <v>638</v>
      </c>
      <c r="H312" s="195">
        <v>283</v>
      </c>
      <c r="I312" s="132"/>
      <c r="J312" s="132"/>
      <c r="K312" s="132"/>
      <c r="L312" s="137"/>
      <c r="M312" s="3"/>
      <c r="N312" s="3"/>
      <c r="O312" s="3"/>
      <c r="P312" s="3"/>
      <c r="Q312" s="3"/>
    </row>
    <row r="313" spans="1:17" ht="26.25" customHeight="1">
      <c r="A313" s="30">
        <v>3</v>
      </c>
      <c r="B313" s="58">
        <v>3</v>
      </c>
      <c r="C313" s="30">
        <v>1</v>
      </c>
      <c r="D313" s="47">
        <v>3</v>
      </c>
      <c r="E313" s="47">
        <v>1</v>
      </c>
      <c r="F313" s="40">
        <v>2</v>
      </c>
      <c r="G313" s="224" t="s">
        <v>639</v>
      </c>
      <c r="H313" s="195">
        <v>284</v>
      </c>
      <c r="I313" s="117"/>
      <c r="J313" s="117"/>
      <c r="K313" s="117"/>
      <c r="L313" s="117"/>
      <c r="M313" s="3"/>
      <c r="N313" s="3"/>
      <c r="O313" s="3"/>
      <c r="P313" s="3"/>
      <c r="Q313" s="3"/>
    </row>
    <row r="314" spans="1:17">
      <c r="A314" s="30">
        <v>3</v>
      </c>
      <c r="B314" s="58">
        <v>3</v>
      </c>
      <c r="C314" s="30">
        <v>1</v>
      </c>
      <c r="D314" s="47">
        <v>4</v>
      </c>
      <c r="E314" s="47"/>
      <c r="F314" s="40"/>
      <c r="G314" s="224" t="s">
        <v>640</v>
      </c>
      <c r="H314" s="195">
        <v>285</v>
      </c>
      <c r="I314" s="127">
        <f>I315</f>
        <v>0</v>
      </c>
      <c r="J314" s="157">
        <f>J315</f>
        <v>0</v>
      </c>
      <c r="K314" s="129">
        <f>K315</f>
        <v>0</v>
      </c>
      <c r="L314" s="129">
        <f>L315</f>
        <v>0</v>
      </c>
      <c r="M314" s="3"/>
      <c r="N314" s="3"/>
      <c r="O314" s="3"/>
      <c r="P314" s="3"/>
      <c r="Q314" s="3"/>
    </row>
    <row r="315" spans="1:17" ht="15" customHeight="1">
      <c r="A315" s="31">
        <v>3</v>
      </c>
      <c r="B315" s="30">
        <v>3</v>
      </c>
      <c r="C315" s="47">
        <v>1</v>
      </c>
      <c r="D315" s="47">
        <v>4</v>
      </c>
      <c r="E315" s="47">
        <v>1</v>
      </c>
      <c r="F315" s="40"/>
      <c r="G315" s="224" t="s">
        <v>640</v>
      </c>
      <c r="H315" s="195">
        <v>286</v>
      </c>
      <c r="I315" s="127">
        <f>SUM(I316:I317)</f>
        <v>0</v>
      </c>
      <c r="J315" s="127">
        <f>SUM(J316:J317)</f>
        <v>0</v>
      </c>
      <c r="K315" s="127">
        <f>SUM(K316:K317)</f>
        <v>0</v>
      </c>
      <c r="L315" s="127">
        <f>SUM(L316:L317)</f>
        <v>0</v>
      </c>
      <c r="M315" s="3"/>
      <c r="N315" s="3"/>
      <c r="O315" s="3"/>
      <c r="P315" s="3"/>
      <c r="Q315" s="3"/>
    </row>
    <row r="316" spans="1:17">
      <c r="A316" s="31">
        <v>3</v>
      </c>
      <c r="B316" s="30">
        <v>3</v>
      </c>
      <c r="C316" s="47">
        <v>1</v>
      </c>
      <c r="D316" s="47">
        <v>4</v>
      </c>
      <c r="E316" s="47">
        <v>1</v>
      </c>
      <c r="F316" s="40">
        <v>1</v>
      </c>
      <c r="G316" s="224" t="s">
        <v>641</v>
      </c>
      <c r="H316" s="195">
        <v>287</v>
      </c>
      <c r="I316" s="116"/>
      <c r="J316" s="117"/>
      <c r="K316" s="117"/>
      <c r="L316" s="116"/>
      <c r="M316" s="3"/>
      <c r="N316" s="3"/>
      <c r="O316" s="3"/>
      <c r="P316" s="3"/>
      <c r="Q316" s="3"/>
    </row>
    <row r="317" spans="1:17" ht="14.25" customHeight="1">
      <c r="A317" s="42">
        <v>3</v>
      </c>
      <c r="B317" s="48">
        <v>3</v>
      </c>
      <c r="C317" s="48">
        <v>1</v>
      </c>
      <c r="D317" s="48">
        <v>4</v>
      </c>
      <c r="E317" s="48">
        <v>1</v>
      </c>
      <c r="F317" s="36">
        <v>2</v>
      </c>
      <c r="G317" s="346" t="s">
        <v>642</v>
      </c>
      <c r="H317" s="195">
        <v>288</v>
      </c>
      <c r="I317" s="117"/>
      <c r="J317" s="132"/>
      <c r="K317" s="132"/>
      <c r="L317" s="137"/>
      <c r="M317" s="3"/>
      <c r="N317" s="3"/>
      <c r="O317" s="3"/>
      <c r="P317" s="3"/>
      <c r="Q317" s="3"/>
    </row>
    <row r="318" spans="1:17" ht="15.75" customHeight="1">
      <c r="A318" s="30">
        <v>3</v>
      </c>
      <c r="B318" s="47">
        <v>3</v>
      </c>
      <c r="C318" s="47">
        <v>1</v>
      </c>
      <c r="D318" s="47">
        <v>5</v>
      </c>
      <c r="E318" s="47"/>
      <c r="F318" s="40"/>
      <c r="G318" s="224" t="s">
        <v>643</v>
      </c>
      <c r="H318" s="195">
        <v>289</v>
      </c>
      <c r="I318" s="125">
        <f>I319</f>
        <v>0</v>
      </c>
      <c r="J318" s="157">
        <f t="shared" ref="J318:L319" si="50">J319</f>
        <v>0</v>
      </c>
      <c r="K318" s="129">
        <f t="shared" si="50"/>
        <v>0</v>
      </c>
      <c r="L318" s="129">
        <f t="shared" si="50"/>
        <v>0</v>
      </c>
      <c r="M318" s="3"/>
      <c r="N318" s="3"/>
      <c r="O318" s="3"/>
      <c r="P318" s="3"/>
      <c r="Q318" s="3"/>
    </row>
    <row r="319" spans="1:17" ht="14.25" customHeight="1">
      <c r="A319" s="46">
        <v>3</v>
      </c>
      <c r="B319" s="66">
        <v>3</v>
      </c>
      <c r="C319" s="66">
        <v>1</v>
      </c>
      <c r="D319" s="66">
        <v>5</v>
      </c>
      <c r="E319" s="66">
        <v>1</v>
      </c>
      <c r="F319" s="71"/>
      <c r="G319" s="224" t="s">
        <v>643</v>
      </c>
      <c r="H319" s="195">
        <v>290</v>
      </c>
      <c r="I319" s="129">
        <f>I320</f>
        <v>0</v>
      </c>
      <c r="J319" s="158">
        <f t="shared" si="50"/>
        <v>0</v>
      </c>
      <c r="K319" s="125">
        <f t="shared" si="50"/>
        <v>0</v>
      </c>
      <c r="L319" s="125">
        <f t="shared" si="50"/>
        <v>0</v>
      </c>
      <c r="M319" s="3"/>
      <c r="N319" s="3"/>
      <c r="O319" s="3"/>
      <c r="P319" s="3"/>
      <c r="Q319" s="3"/>
    </row>
    <row r="320" spans="1:17" ht="14.25" customHeight="1">
      <c r="A320" s="30">
        <v>3</v>
      </c>
      <c r="B320" s="47">
        <v>3</v>
      </c>
      <c r="C320" s="47">
        <v>1</v>
      </c>
      <c r="D320" s="47">
        <v>5</v>
      </c>
      <c r="E320" s="47">
        <v>1</v>
      </c>
      <c r="F320" s="40">
        <v>1</v>
      </c>
      <c r="G320" s="224" t="s">
        <v>644</v>
      </c>
      <c r="H320" s="195">
        <v>291</v>
      </c>
      <c r="I320" s="117"/>
      <c r="J320" s="132"/>
      <c r="K320" s="132"/>
      <c r="L320" s="137"/>
      <c r="M320" s="3"/>
      <c r="N320" s="3"/>
      <c r="O320" s="3"/>
      <c r="P320" s="3"/>
      <c r="Q320" s="3"/>
    </row>
    <row r="321" spans="1:17" ht="14.25" customHeight="1">
      <c r="A321" s="30">
        <v>3</v>
      </c>
      <c r="B321" s="47">
        <v>3</v>
      </c>
      <c r="C321" s="47">
        <v>1</v>
      </c>
      <c r="D321" s="47">
        <v>6</v>
      </c>
      <c r="E321" s="47"/>
      <c r="F321" s="40"/>
      <c r="G321" s="58" t="s">
        <v>128</v>
      </c>
      <c r="H321" s="195">
        <v>292</v>
      </c>
      <c r="I321" s="129">
        <f>I322</f>
        <v>0</v>
      </c>
      <c r="J321" s="157">
        <f t="shared" ref="J321:L322" si="51">J322</f>
        <v>0</v>
      </c>
      <c r="K321" s="129">
        <f t="shared" si="51"/>
        <v>0</v>
      </c>
      <c r="L321" s="129">
        <f t="shared" si="51"/>
        <v>0</v>
      </c>
      <c r="M321" s="3"/>
      <c r="N321" s="3"/>
      <c r="O321" s="3"/>
      <c r="P321" s="3"/>
      <c r="Q321" s="3"/>
    </row>
    <row r="322" spans="1:17" ht="13.5" customHeight="1">
      <c r="A322" s="30">
        <v>3</v>
      </c>
      <c r="B322" s="47">
        <v>3</v>
      </c>
      <c r="C322" s="47">
        <v>1</v>
      </c>
      <c r="D322" s="47">
        <v>6</v>
      </c>
      <c r="E322" s="47">
        <v>1</v>
      </c>
      <c r="F322" s="40"/>
      <c r="G322" s="58" t="s">
        <v>128</v>
      </c>
      <c r="H322" s="195">
        <v>293</v>
      </c>
      <c r="I322" s="127">
        <f>I323</f>
        <v>0</v>
      </c>
      <c r="J322" s="157">
        <f t="shared" si="51"/>
        <v>0</v>
      </c>
      <c r="K322" s="129">
        <f t="shared" si="51"/>
        <v>0</v>
      </c>
      <c r="L322" s="129">
        <f t="shared" si="51"/>
        <v>0</v>
      </c>
      <c r="M322" s="3"/>
      <c r="N322" s="3"/>
      <c r="O322" s="3"/>
      <c r="P322" s="3"/>
      <c r="Q322" s="3"/>
    </row>
    <row r="323" spans="1:17" ht="14.25" customHeight="1">
      <c r="A323" s="30">
        <v>3</v>
      </c>
      <c r="B323" s="47">
        <v>3</v>
      </c>
      <c r="C323" s="47">
        <v>1</v>
      </c>
      <c r="D323" s="47">
        <v>6</v>
      </c>
      <c r="E323" s="47">
        <v>1</v>
      </c>
      <c r="F323" s="40">
        <v>1</v>
      </c>
      <c r="G323" s="58" t="s">
        <v>128</v>
      </c>
      <c r="H323" s="195">
        <v>294</v>
      </c>
      <c r="I323" s="132"/>
      <c r="J323" s="132"/>
      <c r="K323" s="132"/>
      <c r="L323" s="137"/>
      <c r="M323" s="3"/>
      <c r="N323" s="3"/>
      <c r="O323" s="3"/>
      <c r="P323" s="3"/>
      <c r="Q323" s="3"/>
    </row>
    <row r="324" spans="1:17" ht="15" customHeight="1">
      <c r="A324" s="30">
        <v>3</v>
      </c>
      <c r="B324" s="47">
        <v>3</v>
      </c>
      <c r="C324" s="47">
        <v>1</v>
      </c>
      <c r="D324" s="47">
        <v>7</v>
      </c>
      <c r="E324" s="47"/>
      <c r="F324" s="40"/>
      <c r="G324" s="224" t="s">
        <v>645</v>
      </c>
      <c r="H324" s="195">
        <v>295</v>
      </c>
      <c r="I324" s="127">
        <f>I325</f>
        <v>0</v>
      </c>
      <c r="J324" s="157">
        <f>J325</f>
        <v>0</v>
      </c>
      <c r="K324" s="129">
        <f>K325</f>
        <v>0</v>
      </c>
      <c r="L324" s="129">
        <f>L325</f>
        <v>0</v>
      </c>
      <c r="M324" s="3"/>
      <c r="N324" s="3"/>
      <c r="O324" s="3"/>
      <c r="P324" s="3"/>
      <c r="Q324" s="3"/>
    </row>
    <row r="325" spans="1:17" ht="16.5" customHeight="1">
      <c r="A325" s="30">
        <v>3</v>
      </c>
      <c r="B325" s="47">
        <v>3</v>
      </c>
      <c r="C325" s="47">
        <v>1</v>
      </c>
      <c r="D325" s="47">
        <v>7</v>
      </c>
      <c r="E325" s="47">
        <v>1</v>
      </c>
      <c r="F325" s="40"/>
      <c r="G325" s="224" t="s">
        <v>645</v>
      </c>
      <c r="H325" s="195">
        <v>296</v>
      </c>
      <c r="I325" s="127">
        <f>I326+I327</f>
        <v>0</v>
      </c>
      <c r="J325" s="127">
        <f>J326+J327</f>
        <v>0</v>
      </c>
      <c r="K325" s="127">
        <f>K326+K327</f>
        <v>0</v>
      </c>
      <c r="L325" s="127">
        <f>L326+L327</f>
        <v>0</v>
      </c>
      <c r="M325" s="3"/>
      <c r="N325" s="3"/>
      <c r="O325" s="3"/>
      <c r="P325" s="3"/>
      <c r="Q325" s="3"/>
    </row>
    <row r="326" spans="1:17" ht="27" customHeight="1">
      <c r="A326" s="30">
        <v>3</v>
      </c>
      <c r="B326" s="47">
        <v>3</v>
      </c>
      <c r="C326" s="47">
        <v>1</v>
      </c>
      <c r="D326" s="47">
        <v>7</v>
      </c>
      <c r="E326" s="47">
        <v>1</v>
      </c>
      <c r="F326" s="40">
        <v>1</v>
      </c>
      <c r="G326" s="224" t="s">
        <v>646</v>
      </c>
      <c r="H326" s="195">
        <v>297</v>
      </c>
      <c r="I326" s="132"/>
      <c r="J326" s="132"/>
      <c r="K326" s="132"/>
      <c r="L326" s="137"/>
      <c r="M326" s="3"/>
      <c r="N326" s="3"/>
      <c r="O326" s="3"/>
      <c r="P326" s="3"/>
      <c r="Q326" s="3"/>
    </row>
    <row r="327" spans="1:17" ht="27.75" customHeight="1">
      <c r="A327" s="30">
        <v>3</v>
      </c>
      <c r="B327" s="47">
        <v>3</v>
      </c>
      <c r="C327" s="47">
        <v>1</v>
      </c>
      <c r="D327" s="47">
        <v>7</v>
      </c>
      <c r="E327" s="47">
        <v>1</v>
      </c>
      <c r="F327" s="40">
        <v>2</v>
      </c>
      <c r="G327" s="224" t="s">
        <v>341</v>
      </c>
      <c r="H327" s="195">
        <v>298</v>
      </c>
      <c r="I327" s="117"/>
      <c r="J327" s="117"/>
      <c r="K327" s="117"/>
      <c r="L327" s="117"/>
      <c r="M327" s="3"/>
      <c r="N327" s="3"/>
      <c r="O327" s="3"/>
      <c r="P327" s="3"/>
      <c r="Q327" s="3"/>
    </row>
    <row r="328" spans="1:17" ht="38.25" customHeight="1">
      <c r="A328" s="30">
        <v>3</v>
      </c>
      <c r="B328" s="47">
        <v>3</v>
      </c>
      <c r="C328" s="47">
        <v>2</v>
      </c>
      <c r="D328" s="47"/>
      <c r="E328" s="47"/>
      <c r="F328" s="40"/>
      <c r="G328" s="224" t="s">
        <v>695</v>
      </c>
      <c r="H328" s="195">
        <v>299</v>
      </c>
      <c r="I328" s="127">
        <f>SUM(I329+I338+I342+I346+I350+I353+I356)</f>
        <v>0</v>
      </c>
      <c r="J328" s="157">
        <f>SUM(J329+J338+J342+J346+J350+J353+J356)</f>
        <v>0</v>
      </c>
      <c r="K328" s="129">
        <f>SUM(K329+K338+K342+K346+K350+K353+K356)</f>
        <v>0</v>
      </c>
      <c r="L328" s="129">
        <f>SUM(L329+L338+L342+L346+L350+L353+L356)</f>
        <v>0</v>
      </c>
      <c r="M328" s="3"/>
      <c r="N328" s="3"/>
      <c r="O328" s="3"/>
      <c r="P328" s="3"/>
      <c r="Q328" s="3"/>
    </row>
    <row r="329" spans="1:17" ht="15" customHeight="1">
      <c r="A329" s="30">
        <v>3</v>
      </c>
      <c r="B329" s="47">
        <v>3</v>
      </c>
      <c r="C329" s="47">
        <v>2</v>
      </c>
      <c r="D329" s="47">
        <v>1</v>
      </c>
      <c r="E329" s="47"/>
      <c r="F329" s="40"/>
      <c r="G329" s="224" t="s">
        <v>569</v>
      </c>
      <c r="H329" s="195">
        <v>300</v>
      </c>
      <c r="I329" s="127">
        <f>I330</f>
        <v>0</v>
      </c>
      <c r="J329" s="157">
        <f>J330</f>
        <v>0</v>
      </c>
      <c r="K329" s="129">
        <f>K330</f>
        <v>0</v>
      </c>
      <c r="L329" s="129">
        <f>L330</f>
        <v>0</v>
      </c>
      <c r="M329" s="3"/>
      <c r="N329" s="3"/>
      <c r="O329" s="3"/>
      <c r="P329" s="3"/>
      <c r="Q329" s="3"/>
    </row>
    <row r="330" spans="1:17">
      <c r="A330" s="31">
        <v>3</v>
      </c>
      <c r="B330" s="30">
        <v>3</v>
      </c>
      <c r="C330" s="47">
        <v>2</v>
      </c>
      <c r="D330" s="58">
        <v>1</v>
      </c>
      <c r="E330" s="30">
        <v>1</v>
      </c>
      <c r="F330" s="40"/>
      <c r="G330" s="224" t="s">
        <v>569</v>
      </c>
      <c r="H330" s="195">
        <v>301</v>
      </c>
      <c r="I330" s="127">
        <f>SUM(I331:I331)</f>
        <v>0</v>
      </c>
      <c r="J330" s="127">
        <f t="shared" ref="J330:P330" si="52">SUM(J331:J331)</f>
        <v>0</v>
      </c>
      <c r="K330" s="127">
        <f t="shared" si="52"/>
        <v>0</v>
      </c>
      <c r="L330" s="127">
        <f t="shared" si="52"/>
        <v>0</v>
      </c>
      <c r="M330" s="349">
        <f t="shared" si="52"/>
        <v>0</v>
      </c>
      <c r="N330" s="349">
        <f t="shared" si="52"/>
        <v>0</v>
      </c>
      <c r="O330" s="349">
        <f t="shared" si="52"/>
        <v>0</v>
      </c>
      <c r="P330" s="349">
        <f t="shared" si="52"/>
        <v>0</v>
      </c>
      <c r="Q330" s="3"/>
    </row>
    <row r="331" spans="1:17" ht="13.5" customHeight="1">
      <c r="A331" s="31">
        <v>3</v>
      </c>
      <c r="B331" s="30">
        <v>3</v>
      </c>
      <c r="C331" s="47">
        <v>2</v>
      </c>
      <c r="D331" s="58">
        <v>1</v>
      </c>
      <c r="E331" s="30">
        <v>1</v>
      </c>
      <c r="F331" s="40">
        <v>1</v>
      </c>
      <c r="G331" s="224" t="s">
        <v>13</v>
      </c>
      <c r="H331" s="195">
        <v>302</v>
      </c>
      <c r="I331" s="132"/>
      <c r="J331" s="132"/>
      <c r="K331" s="132"/>
      <c r="L331" s="137"/>
      <c r="M331" s="3"/>
      <c r="N331" s="3"/>
      <c r="O331" s="3"/>
      <c r="P331" s="3"/>
      <c r="Q331" s="3"/>
    </row>
    <row r="332" spans="1:17">
      <c r="A332" s="228">
        <v>3</v>
      </c>
      <c r="B332" s="85">
        <v>3</v>
      </c>
      <c r="C332" s="84">
        <v>2</v>
      </c>
      <c r="D332" s="224">
        <v>1</v>
      </c>
      <c r="E332" s="85">
        <v>2</v>
      </c>
      <c r="F332" s="333"/>
      <c r="G332" s="226" t="s">
        <v>297</v>
      </c>
      <c r="H332" s="195">
        <v>303</v>
      </c>
      <c r="I332" s="127">
        <f>SUM(I333:I334)</f>
        <v>0</v>
      </c>
      <c r="J332" s="127">
        <f t="shared" ref="J332:L332" si="53">SUM(J333:J334)</f>
        <v>0</v>
      </c>
      <c r="K332" s="127">
        <f t="shared" si="53"/>
        <v>0</v>
      </c>
      <c r="L332" s="127">
        <f t="shared" si="53"/>
        <v>0</v>
      </c>
      <c r="M332" s="3"/>
      <c r="N332" s="3"/>
      <c r="O332" s="3"/>
      <c r="P332" s="3"/>
      <c r="Q332" s="3"/>
    </row>
    <row r="333" spans="1:17">
      <c r="A333" s="228">
        <v>3</v>
      </c>
      <c r="B333" s="85">
        <v>3</v>
      </c>
      <c r="C333" s="84">
        <v>2</v>
      </c>
      <c r="D333" s="224">
        <v>1</v>
      </c>
      <c r="E333" s="85">
        <v>2</v>
      </c>
      <c r="F333" s="333">
        <v>1</v>
      </c>
      <c r="G333" s="226" t="s">
        <v>274</v>
      </c>
      <c r="H333" s="195">
        <v>304</v>
      </c>
      <c r="I333" s="132"/>
      <c r="J333" s="132"/>
      <c r="K333" s="132"/>
      <c r="L333" s="137"/>
      <c r="M333" s="3"/>
      <c r="N333" s="3"/>
      <c r="O333" s="3"/>
      <c r="P333" s="3"/>
      <c r="Q333" s="3"/>
    </row>
    <row r="334" spans="1:17">
      <c r="A334" s="228">
        <v>3</v>
      </c>
      <c r="B334" s="85">
        <v>3</v>
      </c>
      <c r="C334" s="84">
        <v>2</v>
      </c>
      <c r="D334" s="224">
        <v>1</v>
      </c>
      <c r="E334" s="85">
        <v>2</v>
      </c>
      <c r="F334" s="333">
        <v>2</v>
      </c>
      <c r="G334" s="226" t="s">
        <v>275</v>
      </c>
      <c r="H334" s="195">
        <v>305</v>
      </c>
      <c r="I334" s="117"/>
      <c r="J334" s="117"/>
      <c r="K334" s="117"/>
      <c r="L334" s="117"/>
      <c r="M334" s="3"/>
      <c r="N334" s="3"/>
      <c r="O334" s="3"/>
      <c r="P334" s="3"/>
      <c r="Q334" s="3"/>
    </row>
    <row r="335" spans="1:17">
      <c r="A335" s="228">
        <v>3</v>
      </c>
      <c r="B335" s="85">
        <v>3</v>
      </c>
      <c r="C335" s="84">
        <v>2</v>
      </c>
      <c r="D335" s="224">
        <v>1</v>
      </c>
      <c r="E335" s="85">
        <v>3</v>
      </c>
      <c r="F335" s="333"/>
      <c r="G335" s="226" t="s">
        <v>278</v>
      </c>
      <c r="H335" s="195">
        <v>306</v>
      </c>
      <c r="I335" s="127">
        <f>SUM(I336:I337)</f>
        <v>0</v>
      </c>
      <c r="J335" s="127">
        <f t="shared" ref="J335:L335" si="54">SUM(J336:J337)</f>
        <v>0</v>
      </c>
      <c r="K335" s="127">
        <f t="shared" si="54"/>
        <v>0</v>
      </c>
      <c r="L335" s="127">
        <f t="shared" si="54"/>
        <v>0</v>
      </c>
      <c r="M335" s="3"/>
      <c r="N335" s="3"/>
      <c r="O335" s="3"/>
      <c r="P335" s="3"/>
      <c r="Q335" s="3"/>
    </row>
    <row r="336" spans="1:17">
      <c r="A336" s="228">
        <v>3</v>
      </c>
      <c r="B336" s="85">
        <v>3</v>
      </c>
      <c r="C336" s="84">
        <v>2</v>
      </c>
      <c r="D336" s="224">
        <v>1</v>
      </c>
      <c r="E336" s="85">
        <v>3</v>
      </c>
      <c r="F336" s="333">
        <v>1</v>
      </c>
      <c r="G336" s="226" t="s">
        <v>276</v>
      </c>
      <c r="H336" s="195">
        <v>307</v>
      </c>
      <c r="I336" s="117"/>
      <c r="J336" s="117"/>
      <c r="K336" s="117"/>
      <c r="L336" s="117"/>
      <c r="M336" s="3"/>
      <c r="N336" s="3"/>
      <c r="O336" s="3"/>
      <c r="P336" s="3"/>
      <c r="Q336" s="3"/>
    </row>
    <row r="337" spans="1:17">
      <c r="A337" s="228">
        <v>3</v>
      </c>
      <c r="B337" s="85">
        <v>3</v>
      </c>
      <c r="C337" s="84">
        <v>2</v>
      </c>
      <c r="D337" s="224">
        <v>1</v>
      </c>
      <c r="E337" s="85">
        <v>3</v>
      </c>
      <c r="F337" s="333">
        <v>2</v>
      </c>
      <c r="G337" s="226" t="s">
        <v>298</v>
      </c>
      <c r="H337" s="195">
        <v>308</v>
      </c>
      <c r="I337" s="121"/>
      <c r="J337" s="312"/>
      <c r="K337" s="121"/>
      <c r="L337" s="121"/>
      <c r="M337" s="3"/>
      <c r="N337" s="3"/>
      <c r="O337" s="3"/>
      <c r="P337" s="3"/>
      <c r="Q337" s="3"/>
    </row>
    <row r="338" spans="1:17">
      <c r="A338" s="34">
        <v>3</v>
      </c>
      <c r="B338" s="34">
        <v>3</v>
      </c>
      <c r="C338" s="65">
        <v>2</v>
      </c>
      <c r="D338" s="67">
        <v>2</v>
      </c>
      <c r="E338" s="65"/>
      <c r="F338" s="71"/>
      <c r="G338" s="67" t="s">
        <v>568</v>
      </c>
      <c r="H338" s="195">
        <v>309</v>
      </c>
      <c r="I338" s="149">
        <f>I339</f>
        <v>0</v>
      </c>
      <c r="J338" s="159">
        <f>J339</f>
        <v>0</v>
      </c>
      <c r="K338" s="151">
        <f>K339</f>
        <v>0</v>
      </c>
      <c r="L338" s="151">
        <f>L339</f>
        <v>0</v>
      </c>
      <c r="M338" s="3"/>
      <c r="N338" s="3"/>
      <c r="O338" s="3"/>
      <c r="P338" s="3"/>
      <c r="Q338" s="3"/>
    </row>
    <row r="339" spans="1:17">
      <c r="A339" s="31">
        <v>3</v>
      </c>
      <c r="B339" s="31">
        <v>3</v>
      </c>
      <c r="C339" s="30">
        <v>2</v>
      </c>
      <c r="D339" s="58">
        <v>2</v>
      </c>
      <c r="E339" s="30">
        <v>1</v>
      </c>
      <c r="F339" s="40"/>
      <c r="G339" s="67" t="s">
        <v>568</v>
      </c>
      <c r="H339" s="195">
        <v>310</v>
      </c>
      <c r="I339" s="127">
        <f>SUM(I340:I341)</f>
        <v>0</v>
      </c>
      <c r="J339" s="128">
        <f>SUM(J340:J341)</f>
        <v>0</v>
      </c>
      <c r="K339" s="129">
        <f>SUM(K340:K341)</f>
        <v>0</v>
      </c>
      <c r="L339" s="129">
        <f>SUM(L340:L341)</f>
        <v>0</v>
      </c>
      <c r="M339" s="3"/>
      <c r="N339" s="3"/>
      <c r="O339" s="3"/>
      <c r="P339" s="3"/>
      <c r="Q339" s="3"/>
    </row>
    <row r="340" spans="1:17" ht="26.4">
      <c r="A340" s="31">
        <v>3</v>
      </c>
      <c r="B340" s="31">
        <v>3</v>
      </c>
      <c r="C340" s="30">
        <v>2</v>
      </c>
      <c r="D340" s="58">
        <v>2</v>
      </c>
      <c r="E340" s="31">
        <v>1</v>
      </c>
      <c r="F340" s="29">
        <v>1</v>
      </c>
      <c r="G340" s="224" t="s">
        <v>635</v>
      </c>
      <c r="H340" s="195">
        <v>311</v>
      </c>
      <c r="I340" s="117"/>
      <c r="J340" s="117"/>
      <c r="K340" s="117"/>
      <c r="L340" s="117"/>
      <c r="M340" s="3"/>
      <c r="N340" s="3"/>
      <c r="O340" s="3"/>
      <c r="P340" s="3"/>
      <c r="Q340" s="3"/>
    </row>
    <row r="341" spans="1:17">
      <c r="A341" s="34">
        <v>3</v>
      </c>
      <c r="B341" s="34">
        <v>3</v>
      </c>
      <c r="C341" s="43">
        <v>2</v>
      </c>
      <c r="D341" s="50">
        <v>2</v>
      </c>
      <c r="E341" s="60">
        <v>1</v>
      </c>
      <c r="F341" s="28">
        <v>2</v>
      </c>
      <c r="G341" s="227" t="s">
        <v>636</v>
      </c>
      <c r="H341" s="195">
        <v>312</v>
      </c>
      <c r="I341" s="117"/>
      <c r="J341" s="117"/>
      <c r="K341" s="117"/>
      <c r="L341" s="117"/>
      <c r="M341" s="3"/>
      <c r="N341" s="3"/>
      <c r="O341" s="3"/>
      <c r="P341" s="3"/>
      <c r="Q341" s="3"/>
    </row>
    <row r="342" spans="1:17" ht="23.25" customHeight="1">
      <c r="A342" s="31">
        <v>3</v>
      </c>
      <c r="B342" s="31">
        <v>3</v>
      </c>
      <c r="C342" s="30">
        <v>2</v>
      </c>
      <c r="D342" s="47">
        <v>3</v>
      </c>
      <c r="E342" s="58"/>
      <c r="F342" s="29"/>
      <c r="G342" s="224" t="s">
        <v>637</v>
      </c>
      <c r="H342" s="195">
        <v>313</v>
      </c>
      <c r="I342" s="127">
        <f>I343</f>
        <v>0</v>
      </c>
      <c r="J342" s="128">
        <f>J343</f>
        <v>0</v>
      </c>
      <c r="K342" s="129">
        <f>K343</f>
        <v>0</v>
      </c>
      <c r="L342" s="129">
        <f>L343</f>
        <v>0</v>
      </c>
      <c r="M342" s="3"/>
      <c r="N342" s="3"/>
      <c r="O342" s="3"/>
      <c r="P342" s="3"/>
      <c r="Q342" s="3"/>
    </row>
    <row r="343" spans="1:17" ht="13.5" customHeight="1">
      <c r="A343" s="31">
        <v>3</v>
      </c>
      <c r="B343" s="31">
        <v>3</v>
      </c>
      <c r="C343" s="30">
        <v>2</v>
      </c>
      <c r="D343" s="47">
        <v>3</v>
      </c>
      <c r="E343" s="58">
        <v>1</v>
      </c>
      <c r="F343" s="29"/>
      <c r="G343" s="224" t="s">
        <v>637</v>
      </c>
      <c r="H343" s="195">
        <v>314</v>
      </c>
      <c r="I343" s="127">
        <f>I344+I345</f>
        <v>0</v>
      </c>
      <c r="J343" s="127">
        <f>J344+J345</f>
        <v>0</v>
      </c>
      <c r="K343" s="127">
        <f>K344+K345</f>
        <v>0</v>
      </c>
      <c r="L343" s="127">
        <f>L344+L345</f>
        <v>0</v>
      </c>
      <c r="M343" s="3"/>
      <c r="N343" s="3"/>
      <c r="O343" s="3"/>
      <c r="P343" s="3"/>
      <c r="Q343" s="3"/>
    </row>
    <row r="344" spans="1:17" ht="28.5" customHeight="1">
      <c r="A344" s="31">
        <v>3</v>
      </c>
      <c r="B344" s="31">
        <v>3</v>
      </c>
      <c r="C344" s="30">
        <v>2</v>
      </c>
      <c r="D344" s="47">
        <v>3</v>
      </c>
      <c r="E344" s="58">
        <v>1</v>
      </c>
      <c r="F344" s="29">
        <v>1</v>
      </c>
      <c r="G344" s="224" t="s">
        <v>638</v>
      </c>
      <c r="H344" s="195">
        <v>315</v>
      </c>
      <c r="I344" s="132"/>
      <c r="J344" s="132"/>
      <c r="K344" s="132"/>
      <c r="L344" s="137"/>
      <c r="M344" s="3"/>
      <c r="N344" s="3"/>
      <c r="O344" s="3"/>
      <c r="P344" s="3"/>
      <c r="Q344" s="3"/>
    </row>
    <row r="345" spans="1:17" ht="27.75" customHeight="1">
      <c r="A345" s="31">
        <v>3</v>
      </c>
      <c r="B345" s="31">
        <v>3</v>
      </c>
      <c r="C345" s="30">
        <v>2</v>
      </c>
      <c r="D345" s="47">
        <v>3</v>
      </c>
      <c r="E345" s="58">
        <v>1</v>
      </c>
      <c r="F345" s="29">
        <v>2</v>
      </c>
      <c r="G345" s="224" t="s">
        <v>639</v>
      </c>
      <c r="H345" s="195">
        <v>316</v>
      </c>
      <c r="I345" s="117"/>
      <c r="J345" s="117"/>
      <c r="K345" s="117"/>
      <c r="L345" s="117"/>
      <c r="M345" s="3"/>
      <c r="N345" s="3"/>
      <c r="O345" s="3"/>
      <c r="P345" s="3"/>
      <c r="Q345" s="3"/>
    </row>
    <row r="346" spans="1:17">
      <c r="A346" s="31">
        <v>3</v>
      </c>
      <c r="B346" s="31">
        <v>3</v>
      </c>
      <c r="C346" s="30">
        <v>2</v>
      </c>
      <c r="D346" s="47">
        <v>4</v>
      </c>
      <c r="E346" s="47"/>
      <c r="F346" s="40"/>
      <c r="G346" s="224" t="s">
        <v>640</v>
      </c>
      <c r="H346" s="195">
        <v>317</v>
      </c>
      <c r="I346" s="127">
        <f>I347</f>
        <v>0</v>
      </c>
      <c r="J346" s="128">
        <f>J347</f>
        <v>0</v>
      </c>
      <c r="K346" s="129">
        <f>K347</f>
        <v>0</v>
      </c>
      <c r="L346" s="129">
        <f>L347</f>
        <v>0</v>
      </c>
      <c r="M346" s="3"/>
      <c r="N346" s="3"/>
      <c r="O346" s="3"/>
      <c r="P346" s="3"/>
      <c r="Q346" s="3"/>
    </row>
    <row r="347" spans="1:17">
      <c r="A347" s="64">
        <v>3</v>
      </c>
      <c r="B347" s="64">
        <v>3</v>
      </c>
      <c r="C347" s="46">
        <v>2</v>
      </c>
      <c r="D347" s="53">
        <v>4</v>
      </c>
      <c r="E347" s="53">
        <v>1</v>
      </c>
      <c r="F347" s="33"/>
      <c r="G347" s="224" t="s">
        <v>640</v>
      </c>
      <c r="H347" s="195">
        <v>318</v>
      </c>
      <c r="I347" s="123">
        <f>SUM(I348:I349)</f>
        <v>0</v>
      </c>
      <c r="J347" s="124">
        <f>SUM(J348:J349)</f>
        <v>0</v>
      </c>
      <c r="K347" s="125">
        <f>SUM(K348:K349)</f>
        <v>0</v>
      </c>
      <c r="L347" s="125">
        <f>SUM(L348:L349)</f>
        <v>0</v>
      </c>
      <c r="M347" s="3"/>
      <c r="N347" s="3"/>
      <c r="O347" s="3"/>
      <c r="P347" s="3"/>
      <c r="Q347" s="3"/>
    </row>
    <row r="348" spans="1:17" ht="15.75" customHeight="1">
      <c r="A348" s="31">
        <v>3</v>
      </c>
      <c r="B348" s="31">
        <v>3</v>
      </c>
      <c r="C348" s="30">
        <v>2</v>
      </c>
      <c r="D348" s="47">
        <v>4</v>
      </c>
      <c r="E348" s="47">
        <v>1</v>
      </c>
      <c r="F348" s="40">
        <v>1</v>
      </c>
      <c r="G348" s="224" t="s">
        <v>641</v>
      </c>
      <c r="H348" s="195">
        <v>319</v>
      </c>
      <c r="I348" s="117"/>
      <c r="J348" s="117"/>
      <c r="K348" s="117"/>
      <c r="L348" s="117"/>
      <c r="M348" s="3"/>
      <c r="N348" s="3"/>
      <c r="O348" s="3"/>
      <c r="P348" s="3"/>
      <c r="Q348" s="3"/>
    </row>
    <row r="349" spans="1:17">
      <c r="A349" s="31">
        <v>3</v>
      </c>
      <c r="B349" s="31">
        <v>3</v>
      </c>
      <c r="C349" s="30">
        <v>2</v>
      </c>
      <c r="D349" s="47">
        <v>4</v>
      </c>
      <c r="E349" s="47">
        <v>1</v>
      </c>
      <c r="F349" s="40">
        <v>2</v>
      </c>
      <c r="G349" s="224" t="s">
        <v>647</v>
      </c>
      <c r="H349" s="195">
        <v>320</v>
      </c>
      <c r="I349" s="117"/>
      <c r="J349" s="117"/>
      <c r="K349" s="117"/>
      <c r="L349" s="117"/>
      <c r="M349" s="3"/>
      <c r="N349" s="3"/>
      <c r="O349" s="3"/>
      <c r="P349" s="3"/>
      <c r="Q349" s="3"/>
    </row>
    <row r="350" spans="1:17">
      <c r="A350" s="31">
        <v>3</v>
      </c>
      <c r="B350" s="31">
        <v>3</v>
      </c>
      <c r="C350" s="30">
        <v>2</v>
      </c>
      <c r="D350" s="47">
        <v>5</v>
      </c>
      <c r="E350" s="47"/>
      <c r="F350" s="40"/>
      <c r="G350" s="224" t="s">
        <v>643</v>
      </c>
      <c r="H350" s="195">
        <v>321</v>
      </c>
      <c r="I350" s="127">
        <f>I351</f>
        <v>0</v>
      </c>
      <c r="J350" s="128">
        <f t="shared" ref="J350:L351" si="55">J351</f>
        <v>0</v>
      </c>
      <c r="K350" s="129">
        <f t="shared" si="55"/>
        <v>0</v>
      </c>
      <c r="L350" s="129">
        <f t="shared" si="55"/>
        <v>0</v>
      </c>
      <c r="M350" s="3"/>
      <c r="N350" s="3"/>
      <c r="O350" s="3"/>
      <c r="P350" s="3"/>
      <c r="Q350" s="3"/>
    </row>
    <row r="351" spans="1:17">
      <c r="A351" s="64">
        <v>3</v>
      </c>
      <c r="B351" s="64">
        <v>3</v>
      </c>
      <c r="C351" s="46">
        <v>2</v>
      </c>
      <c r="D351" s="53">
        <v>5</v>
      </c>
      <c r="E351" s="53">
        <v>1</v>
      </c>
      <c r="F351" s="33"/>
      <c r="G351" s="224" t="s">
        <v>643</v>
      </c>
      <c r="H351" s="195">
        <v>322</v>
      </c>
      <c r="I351" s="123">
        <f>I352</f>
        <v>0</v>
      </c>
      <c r="J351" s="124">
        <f t="shared" si="55"/>
        <v>0</v>
      </c>
      <c r="K351" s="125">
        <f t="shared" si="55"/>
        <v>0</v>
      </c>
      <c r="L351" s="125">
        <f t="shared" si="55"/>
        <v>0</v>
      </c>
      <c r="M351" s="3"/>
      <c r="N351" s="3"/>
      <c r="O351" s="3"/>
      <c r="P351" s="3"/>
      <c r="Q351" s="3"/>
    </row>
    <row r="352" spans="1:17">
      <c r="A352" s="31">
        <v>3</v>
      </c>
      <c r="B352" s="31">
        <v>3</v>
      </c>
      <c r="C352" s="30">
        <v>2</v>
      </c>
      <c r="D352" s="47">
        <v>5</v>
      </c>
      <c r="E352" s="47">
        <v>1</v>
      </c>
      <c r="F352" s="40">
        <v>1</v>
      </c>
      <c r="G352" s="224" t="s">
        <v>643</v>
      </c>
      <c r="H352" s="195">
        <v>323</v>
      </c>
      <c r="I352" s="132"/>
      <c r="J352" s="132"/>
      <c r="K352" s="132"/>
      <c r="L352" s="137"/>
      <c r="M352" s="3"/>
      <c r="N352" s="3"/>
      <c r="O352" s="3"/>
      <c r="P352" s="3"/>
      <c r="Q352" s="3"/>
    </row>
    <row r="353" spans="1:17" ht="16.5" customHeight="1">
      <c r="A353" s="31">
        <v>3</v>
      </c>
      <c r="B353" s="31">
        <v>3</v>
      </c>
      <c r="C353" s="30">
        <v>2</v>
      </c>
      <c r="D353" s="47">
        <v>6</v>
      </c>
      <c r="E353" s="47"/>
      <c r="F353" s="40"/>
      <c r="G353" s="58" t="s">
        <v>128</v>
      </c>
      <c r="H353" s="195">
        <v>324</v>
      </c>
      <c r="I353" s="127">
        <f>I354</f>
        <v>0</v>
      </c>
      <c r="J353" s="128">
        <f t="shared" ref="I353:L354" si="56">J354</f>
        <v>0</v>
      </c>
      <c r="K353" s="129">
        <f t="shared" si="56"/>
        <v>0</v>
      </c>
      <c r="L353" s="129">
        <f t="shared" si="56"/>
        <v>0</v>
      </c>
      <c r="M353" s="3"/>
      <c r="N353" s="3"/>
      <c r="O353" s="3"/>
      <c r="P353" s="3"/>
      <c r="Q353" s="3"/>
    </row>
    <row r="354" spans="1:17" ht="15" customHeight="1">
      <c r="A354" s="31">
        <v>3</v>
      </c>
      <c r="B354" s="31">
        <v>3</v>
      </c>
      <c r="C354" s="30">
        <v>2</v>
      </c>
      <c r="D354" s="47">
        <v>6</v>
      </c>
      <c r="E354" s="47">
        <v>1</v>
      </c>
      <c r="F354" s="40"/>
      <c r="G354" s="58" t="s">
        <v>128</v>
      </c>
      <c r="H354" s="195">
        <v>325</v>
      </c>
      <c r="I354" s="127">
        <f t="shared" si="56"/>
        <v>0</v>
      </c>
      <c r="J354" s="128">
        <f t="shared" si="56"/>
        <v>0</v>
      </c>
      <c r="K354" s="129">
        <f t="shared" si="56"/>
        <v>0</v>
      </c>
      <c r="L354" s="129">
        <f t="shared" si="56"/>
        <v>0</v>
      </c>
      <c r="M354" s="3"/>
      <c r="N354" s="3"/>
      <c r="O354" s="3"/>
      <c r="P354" s="3"/>
      <c r="Q354" s="3"/>
    </row>
    <row r="355" spans="1:17" ht="13.5" customHeight="1">
      <c r="A355" s="34">
        <v>3</v>
      </c>
      <c r="B355" s="34">
        <v>3</v>
      </c>
      <c r="C355" s="43">
        <v>2</v>
      </c>
      <c r="D355" s="50">
        <v>6</v>
      </c>
      <c r="E355" s="50">
        <v>1</v>
      </c>
      <c r="F355" s="70">
        <v>1</v>
      </c>
      <c r="G355" s="60" t="s">
        <v>128</v>
      </c>
      <c r="H355" s="195">
        <v>326</v>
      </c>
      <c r="I355" s="132"/>
      <c r="J355" s="132"/>
      <c r="K355" s="132"/>
      <c r="L355" s="137"/>
      <c r="M355" s="3"/>
      <c r="N355" s="3"/>
      <c r="O355" s="3"/>
      <c r="P355" s="3"/>
      <c r="Q355" s="3"/>
    </row>
    <row r="356" spans="1:17" ht="15" customHeight="1">
      <c r="A356" s="31">
        <v>3</v>
      </c>
      <c r="B356" s="31">
        <v>3</v>
      </c>
      <c r="C356" s="30">
        <v>2</v>
      </c>
      <c r="D356" s="47">
        <v>7</v>
      </c>
      <c r="E356" s="47"/>
      <c r="F356" s="40"/>
      <c r="G356" s="224" t="s">
        <v>645</v>
      </c>
      <c r="H356" s="195">
        <v>327</v>
      </c>
      <c r="I356" s="127">
        <f>I357</f>
        <v>0</v>
      </c>
      <c r="J356" s="128">
        <f t="shared" ref="J356:L356" si="57">J357</f>
        <v>0</v>
      </c>
      <c r="K356" s="129">
        <f t="shared" si="57"/>
        <v>0</v>
      </c>
      <c r="L356" s="129">
        <f t="shared" si="57"/>
        <v>0</v>
      </c>
      <c r="M356" s="3"/>
      <c r="N356" s="3"/>
      <c r="O356" s="3"/>
      <c r="P356" s="3"/>
      <c r="Q356" s="3"/>
    </row>
    <row r="357" spans="1:17" ht="12.75" customHeight="1">
      <c r="A357" s="34">
        <v>3</v>
      </c>
      <c r="B357" s="34">
        <v>3</v>
      </c>
      <c r="C357" s="43">
        <v>2</v>
      </c>
      <c r="D357" s="50">
        <v>7</v>
      </c>
      <c r="E357" s="50">
        <v>1</v>
      </c>
      <c r="F357" s="70"/>
      <c r="G357" s="224" t="s">
        <v>645</v>
      </c>
      <c r="H357" s="195">
        <v>328</v>
      </c>
      <c r="I357" s="127">
        <f>SUM(I358:I359)</f>
        <v>0</v>
      </c>
      <c r="J357" s="127">
        <f t="shared" ref="J357:L357" si="58">SUM(J358:J359)</f>
        <v>0</v>
      </c>
      <c r="K357" s="127">
        <f t="shared" si="58"/>
        <v>0</v>
      </c>
      <c r="L357" s="127">
        <f t="shared" si="58"/>
        <v>0</v>
      </c>
      <c r="M357" s="3"/>
      <c r="N357" s="3"/>
      <c r="O357" s="3"/>
      <c r="P357" s="3"/>
      <c r="Q357" s="3"/>
    </row>
    <row r="358" spans="1:17" ht="27" customHeight="1">
      <c r="A358" s="39">
        <v>3</v>
      </c>
      <c r="B358" s="39">
        <v>3</v>
      </c>
      <c r="C358" s="42">
        <v>2</v>
      </c>
      <c r="D358" s="48">
        <v>7</v>
      </c>
      <c r="E358" s="48">
        <v>1</v>
      </c>
      <c r="F358" s="36">
        <v>1</v>
      </c>
      <c r="G358" s="346" t="s">
        <v>646</v>
      </c>
      <c r="H358" s="195">
        <v>329</v>
      </c>
      <c r="I358" s="132"/>
      <c r="J358" s="132"/>
      <c r="K358" s="132"/>
      <c r="L358" s="137"/>
      <c r="M358" s="3"/>
      <c r="N358" s="3"/>
      <c r="O358" s="3"/>
      <c r="P358" s="3"/>
      <c r="Q358" s="3"/>
    </row>
    <row r="359" spans="1:17" ht="30" customHeight="1">
      <c r="A359" s="335">
        <v>3</v>
      </c>
      <c r="B359" s="335">
        <v>3</v>
      </c>
      <c r="C359" s="262">
        <v>2</v>
      </c>
      <c r="D359" s="257">
        <v>7</v>
      </c>
      <c r="E359" s="257">
        <v>1</v>
      </c>
      <c r="F359" s="336">
        <v>2</v>
      </c>
      <c r="G359" s="346" t="s">
        <v>341</v>
      </c>
      <c r="H359" s="195">
        <v>330</v>
      </c>
      <c r="I359" s="117"/>
      <c r="J359" s="117"/>
      <c r="K359" s="117"/>
      <c r="L359" s="117"/>
      <c r="M359" s="3"/>
      <c r="N359" s="3"/>
      <c r="O359" s="3"/>
      <c r="P359" s="3"/>
      <c r="Q359" s="3"/>
    </row>
    <row r="360" spans="1:17" ht="18.75" customHeight="1">
      <c r="A360" s="98"/>
      <c r="B360" s="98"/>
      <c r="C360" s="99"/>
      <c r="D360" s="80"/>
      <c r="E360" s="100"/>
      <c r="F360" s="101"/>
      <c r="G360" s="358" t="s">
        <v>138</v>
      </c>
      <c r="H360" s="195">
        <v>331</v>
      </c>
      <c r="I360" s="397">
        <f>SUM(I30+I176)</f>
        <v>991450</v>
      </c>
      <c r="J360" s="397">
        <f>SUM(J30+J176)</f>
        <v>991450</v>
      </c>
      <c r="K360" s="397">
        <f>SUM(K30+K176)</f>
        <v>989547.99</v>
      </c>
      <c r="L360" s="397">
        <f>SUM(L30+L176)</f>
        <v>989547.99</v>
      </c>
      <c r="M360" s="3"/>
      <c r="N360" s="3"/>
      <c r="O360" s="3"/>
      <c r="P360" s="3"/>
      <c r="Q360" s="3"/>
    </row>
    <row r="361" spans="1:17" ht="18.75" customHeight="1">
      <c r="A361" s="3"/>
      <c r="B361" s="3"/>
      <c r="C361" s="3"/>
      <c r="D361" s="3"/>
      <c r="E361" s="3"/>
      <c r="F361" s="14"/>
      <c r="G361" s="367"/>
      <c r="H361" s="195"/>
      <c r="I361" s="360"/>
      <c r="J361" s="361"/>
      <c r="K361" s="361"/>
      <c r="L361" s="361"/>
      <c r="M361" s="3"/>
      <c r="N361" s="3"/>
      <c r="O361" s="3"/>
      <c r="P361" s="3"/>
      <c r="Q361" s="3"/>
    </row>
    <row r="362" spans="1:17" ht="18.75" customHeight="1">
      <c r="A362" s="3"/>
      <c r="B362" s="3"/>
      <c r="C362" s="3"/>
      <c r="D362" s="82"/>
      <c r="E362" s="82"/>
      <c r="F362" s="242"/>
      <c r="G362" s="1" t="s">
        <v>754</v>
      </c>
      <c r="H362" s="359"/>
      <c r="I362" s="362"/>
      <c r="J362" s="361"/>
      <c r="K362" s="362" t="s">
        <v>755</v>
      </c>
      <c r="L362" s="362"/>
      <c r="M362" s="3"/>
      <c r="N362" s="3"/>
      <c r="O362" s="3"/>
      <c r="P362" s="3"/>
      <c r="Q362" s="3"/>
    </row>
    <row r="363" spans="1:17" ht="18.600000000000001">
      <c r="A363" s="187"/>
      <c r="B363" s="188"/>
      <c r="C363" s="188"/>
      <c r="D363" s="239" t="s">
        <v>174</v>
      </c>
      <c r="E363" s="298"/>
      <c r="F363" s="298"/>
      <c r="G363" s="298"/>
      <c r="H363" s="352"/>
      <c r="I363" s="354" t="s">
        <v>132</v>
      </c>
      <c r="J363" s="3"/>
      <c r="K363" s="440" t="s">
        <v>133</v>
      </c>
      <c r="L363" s="440"/>
      <c r="M363" s="3"/>
      <c r="N363" s="3"/>
      <c r="O363" s="3"/>
      <c r="P363" s="3"/>
      <c r="Q363" s="3"/>
    </row>
    <row r="364" spans="1:17" ht="15.6">
      <c r="B364" s="3"/>
      <c r="C364" s="3"/>
      <c r="D364" s="3"/>
      <c r="E364" s="3"/>
      <c r="F364" s="14"/>
      <c r="G364" s="3"/>
      <c r="H364" s="3"/>
      <c r="I364" s="161"/>
      <c r="J364" s="3"/>
      <c r="K364" s="161"/>
      <c r="L364" s="161"/>
      <c r="M364" s="3"/>
      <c r="N364" s="3"/>
      <c r="O364" s="3"/>
      <c r="P364" s="3"/>
      <c r="Q364" s="3"/>
    </row>
    <row r="365" spans="1:17" ht="15.6">
      <c r="B365" s="3"/>
      <c r="C365" s="3"/>
      <c r="D365" s="82"/>
      <c r="E365" s="82"/>
      <c r="F365" s="242"/>
      <c r="G365" s="82" t="s">
        <v>751</v>
      </c>
      <c r="H365" s="3"/>
      <c r="I365" s="161"/>
      <c r="J365" s="3"/>
      <c r="K365" s="243" t="s">
        <v>752</v>
      </c>
      <c r="L365" s="243"/>
      <c r="M365" s="3"/>
      <c r="N365" s="3"/>
      <c r="O365" s="3"/>
      <c r="P365" s="3"/>
      <c r="Q365" s="3"/>
    </row>
    <row r="366" spans="1:17" ht="26.25" customHeight="1">
      <c r="A366" s="160"/>
      <c r="B366" s="297"/>
      <c r="C366" s="297"/>
      <c r="D366" s="447" t="s">
        <v>747</v>
      </c>
      <c r="E366" s="448"/>
      <c r="F366" s="448"/>
      <c r="G366" s="448"/>
      <c r="H366" s="353"/>
      <c r="I366" s="186" t="s">
        <v>132</v>
      </c>
      <c r="J366" s="297"/>
      <c r="K366" s="440" t="s">
        <v>133</v>
      </c>
      <c r="L366" s="440"/>
      <c r="M366" s="3"/>
      <c r="N366" s="3"/>
      <c r="O366" s="3"/>
      <c r="P366" s="3"/>
      <c r="Q366" s="3"/>
    </row>
    <row r="367" spans="1:17">
      <c r="B367" s="3"/>
      <c r="C367" s="3"/>
      <c r="D367" s="3"/>
      <c r="E367" s="3"/>
      <c r="F367" s="14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</row>
    <row r="368" spans="1:17">
      <c r="A368" s="3"/>
      <c r="B368" s="3"/>
      <c r="C368" s="3"/>
      <c r="D368" s="3"/>
      <c r="E368" s="3"/>
      <c r="F368" s="14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</row>
    <row r="369" spans="7:16">
      <c r="P369" s="3"/>
    </row>
    <row r="370" spans="7:16">
      <c r="P370" s="3"/>
    </row>
    <row r="371" spans="7:16">
      <c r="P371" s="3"/>
    </row>
    <row r="372" spans="7:16">
      <c r="G372" s="160"/>
      <c r="P372" s="3"/>
    </row>
    <row r="373" spans="7:16">
      <c r="P373" s="3"/>
    </row>
    <row r="374" spans="7:16">
      <c r="P374" s="3"/>
    </row>
    <row r="375" spans="7:16">
      <c r="P375" s="3"/>
    </row>
    <row r="376" spans="7:16">
      <c r="P376" s="3"/>
    </row>
    <row r="377" spans="7:16">
      <c r="P377" s="3"/>
    </row>
    <row r="378" spans="7:16">
      <c r="P378" s="3"/>
    </row>
    <row r="379" spans="7:16">
      <c r="P379" s="3"/>
    </row>
    <row r="380" spans="7:16">
      <c r="P380" s="3"/>
    </row>
    <row r="381" spans="7:16">
      <c r="P381" s="3"/>
    </row>
    <row r="382" spans="7:16">
      <c r="P382" s="3"/>
    </row>
    <row r="383" spans="7:16">
      <c r="P383" s="3"/>
    </row>
    <row r="384" spans="7:16">
      <c r="P384" s="3"/>
    </row>
    <row r="385" spans="16:16">
      <c r="P385" s="3"/>
    </row>
    <row r="386" spans="16:16">
      <c r="P386" s="3"/>
    </row>
    <row r="387" spans="16:16">
      <c r="P387" s="3"/>
    </row>
    <row r="388" spans="16:16">
      <c r="P388" s="3"/>
    </row>
    <row r="389" spans="16:16">
      <c r="P389" s="3"/>
    </row>
    <row r="390" spans="16:16">
      <c r="P390" s="3"/>
    </row>
    <row r="391" spans="16:16">
      <c r="P391" s="3"/>
    </row>
    <row r="392" spans="16:16">
      <c r="P392" s="3"/>
    </row>
    <row r="393" spans="16:16">
      <c r="P393" s="3"/>
    </row>
    <row r="394" spans="16:16">
      <c r="P394" s="3"/>
    </row>
    <row r="395" spans="16:16">
      <c r="P395" s="3"/>
    </row>
    <row r="396" spans="16:16">
      <c r="P396" s="3"/>
    </row>
    <row r="397" spans="16:16">
      <c r="P397" s="3"/>
    </row>
    <row r="398" spans="16:16">
      <c r="P398" s="3"/>
    </row>
    <row r="399" spans="16:16">
      <c r="P399" s="3"/>
    </row>
    <row r="400" spans="16:16">
      <c r="P400" s="3"/>
    </row>
    <row r="401" spans="16:16">
      <c r="P401" s="3"/>
    </row>
    <row r="402" spans="16:16">
      <c r="P402" s="3"/>
    </row>
    <row r="403" spans="16:16">
      <c r="P403" s="3"/>
    </row>
    <row r="404" spans="16:16">
      <c r="P404" s="3"/>
    </row>
    <row r="405" spans="16:16">
      <c r="P405" s="3"/>
    </row>
    <row r="406" spans="16:16">
      <c r="P406" s="3"/>
    </row>
    <row r="407" spans="16:16">
      <c r="P407" s="3"/>
    </row>
    <row r="408" spans="16:16">
      <c r="P408" s="3"/>
    </row>
    <row r="409" spans="16:16">
      <c r="P409" s="3"/>
    </row>
    <row r="410" spans="16:16">
      <c r="P410" s="3"/>
    </row>
    <row r="411" spans="16:16">
      <c r="P411" s="3"/>
    </row>
    <row r="412" spans="16:16">
      <c r="P412" s="3"/>
    </row>
    <row r="413" spans="16:16">
      <c r="P413" s="3"/>
    </row>
    <row r="414" spans="16:16">
      <c r="P414" s="3"/>
    </row>
    <row r="415" spans="16:16">
      <c r="P415" s="3"/>
    </row>
    <row r="416" spans="16:16">
      <c r="P416" s="3"/>
    </row>
    <row r="417" spans="16:16">
      <c r="P417" s="3"/>
    </row>
    <row r="418" spans="16:16">
      <c r="P418" s="3"/>
    </row>
    <row r="419" spans="16:16">
      <c r="P419" s="3"/>
    </row>
    <row r="420" spans="16:16">
      <c r="P420" s="3"/>
    </row>
    <row r="421" spans="16:16">
      <c r="P421" s="3"/>
    </row>
    <row r="422" spans="16:16">
      <c r="P422" s="3"/>
    </row>
    <row r="423" spans="16:16">
      <c r="P423" s="3"/>
    </row>
    <row r="424" spans="16:16">
      <c r="P424" s="3"/>
    </row>
    <row r="425" spans="16:16">
      <c r="P425" s="3"/>
    </row>
    <row r="426" spans="16:16">
      <c r="P426" s="3"/>
    </row>
    <row r="427" spans="16:16">
      <c r="P427" s="3"/>
    </row>
    <row r="428" spans="16:16">
      <c r="P428" s="3"/>
    </row>
    <row r="429" spans="16:16">
      <c r="P429" s="3"/>
    </row>
    <row r="430" spans="16:16">
      <c r="P430" s="3"/>
    </row>
    <row r="431" spans="16:16">
      <c r="P431" s="3"/>
    </row>
    <row r="432" spans="16:16">
      <c r="P432" s="3"/>
    </row>
    <row r="433" spans="16:16">
      <c r="P433" s="3"/>
    </row>
    <row r="434" spans="16:16">
      <c r="P434" s="3"/>
    </row>
    <row r="435" spans="16:16">
      <c r="P435" s="3"/>
    </row>
    <row r="436" spans="16:16">
      <c r="P436" s="3"/>
    </row>
    <row r="437" spans="16:16">
      <c r="P437" s="3"/>
    </row>
    <row r="438" spans="16:16">
      <c r="P438" s="3"/>
    </row>
    <row r="439" spans="16:16">
      <c r="P439" s="3"/>
    </row>
    <row r="440" spans="16:16">
      <c r="P440" s="3"/>
    </row>
    <row r="441" spans="16:16">
      <c r="P441" s="3"/>
    </row>
    <row r="442" spans="16:16">
      <c r="P442" s="3"/>
    </row>
    <row r="443" spans="16:16">
      <c r="P443" s="3"/>
    </row>
    <row r="444" spans="16:16">
      <c r="P444" s="3"/>
    </row>
    <row r="445" spans="16:16">
      <c r="P445" s="3"/>
    </row>
    <row r="446" spans="16:16">
      <c r="P446" s="3"/>
    </row>
    <row r="447" spans="16:16">
      <c r="P447" s="3"/>
    </row>
    <row r="448" spans="16:16">
      <c r="P448" s="3"/>
    </row>
    <row r="449" spans="16:16">
      <c r="P449" s="3"/>
    </row>
    <row r="450" spans="16:16">
      <c r="P450" s="3"/>
    </row>
    <row r="451" spans="16:16">
      <c r="P451" s="3"/>
    </row>
    <row r="452" spans="16:16">
      <c r="P452" s="3"/>
    </row>
    <row r="453" spans="16:16">
      <c r="P453" s="3"/>
    </row>
    <row r="454" spans="16:16">
      <c r="P454" s="3"/>
    </row>
    <row r="455" spans="16:16">
      <c r="P455" s="3"/>
    </row>
    <row r="456" spans="16:16">
      <c r="P456" s="3"/>
    </row>
    <row r="457" spans="16:16">
      <c r="P457" s="3"/>
    </row>
    <row r="458" spans="16:16">
      <c r="P458" s="3"/>
    </row>
    <row r="459" spans="16:16">
      <c r="P459" s="3"/>
    </row>
    <row r="460" spans="16:16">
      <c r="P460" s="3"/>
    </row>
    <row r="461" spans="16:16">
      <c r="P461" s="3"/>
    </row>
    <row r="462" spans="16:16">
      <c r="P462" s="3"/>
    </row>
    <row r="463" spans="16:16">
      <c r="P463" s="3"/>
    </row>
    <row r="464" spans="16:16">
      <c r="P464" s="3"/>
    </row>
    <row r="465" spans="16:16">
      <c r="P465" s="3"/>
    </row>
    <row r="466" spans="16:16">
      <c r="P466" s="3"/>
    </row>
    <row r="467" spans="16:16">
      <c r="P467" s="3"/>
    </row>
    <row r="468" spans="16:16">
      <c r="P468" s="3"/>
    </row>
    <row r="469" spans="16:16">
      <c r="P469" s="3"/>
    </row>
    <row r="470" spans="16:16">
      <c r="P470" s="3"/>
    </row>
    <row r="471" spans="16:16">
      <c r="P471" s="3"/>
    </row>
    <row r="472" spans="16:16">
      <c r="P472" s="3"/>
    </row>
    <row r="473" spans="16:16">
      <c r="P473" s="3"/>
    </row>
    <row r="474" spans="16:16">
      <c r="P474" s="3"/>
    </row>
    <row r="475" spans="16:16">
      <c r="P475" s="3"/>
    </row>
    <row r="476" spans="16:16">
      <c r="P476" s="3"/>
    </row>
    <row r="477" spans="16:16">
      <c r="P477" s="3"/>
    </row>
    <row r="478" spans="16:16">
      <c r="P478" s="3"/>
    </row>
    <row r="479" spans="16:16">
      <c r="P479" s="3"/>
    </row>
    <row r="480" spans="16:16">
      <c r="P480" s="3"/>
    </row>
    <row r="481" spans="16:16">
      <c r="P481" s="3"/>
    </row>
    <row r="482" spans="16:16">
      <c r="P482" s="3"/>
    </row>
    <row r="483" spans="16:16">
      <c r="P483" s="3"/>
    </row>
    <row r="484" spans="16:16">
      <c r="P484" s="3"/>
    </row>
    <row r="485" spans="16:16">
      <c r="P485" s="3"/>
    </row>
    <row r="486" spans="16:16">
      <c r="P486" s="3"/>
    </row>
    <row r="487" spans="16:16">
      <c r="P487" s="3"/>
    </row>
    <row r="488" spans="16:16">
      <c r="P488" s="3"/>
    </row>
    <row r="489" spans="16:16">
      <c r="P489" s="3"/>
    </row>
    <row r="490" spans="16:16">
      <c r="P490" s="3"/>
    </row>
    <row r="491" spans="16:16">
      <c r="P491" s="3"/>
    </row>
    <row r="492" spans="16:16">
      <c r="P492" s="3"/>
    </row>
    <row r="493" spans="16:16">
      <c r="P493" s="3"/>
    </row>
    <row r="494" spans="16:16">
      <c r="P494" s="3"/>
    </row>
    <row r="495" spans="16:16">
      <c r="P495" s="3"/>
    </row>
    <row r="496" spans="16:16">
      <c r="P496" s="3"/>
    </row>
    <row r="497" spans="16:16">
      <c r="P497" s="3"/>
    </row>
    <row r="498" spans="16:16">
      <c r="P498" s="3"/>
    </row>
    <row r="499" spans="16:16">
      <c r="P499" s="3"/>
    </row>
    <row r="500" spans="16:16">
      <c r="P500" s="3"/>
    </row>
    <row r="501" spans="16:16">
      <c r="P501" s="3"/>
    </row>
    <row r="502" spans="16:16">
      <c r="P502" s="3"/>
    </row>
    <row r="503" spans="16:16">
      <c r="P503" s="3"/>
    </row>
    <row r="504" spans="16:16">
      <c r="P504" s="3"/>
    </row>
    <row r="505" spans="16:16">
      <c r="P505" s="3"/>
    </row>
    <row r="506" spans="16:16">
      <c r="P506" s="3"/>
    </row>
    <row r="507" spans="16:16">
      <c r="P507" s="3"/>
    </row>
    <row r="508" spans="16:16">
      <c r="P508" s="3"/>
    </row>
    <row r="509" spans="16:16">
      <c r="P509" s="3"/>
    </row>
    <row r="510" spans="16:16">
      <c r="P510" s="3"/>
    </row>
    <row r="511" spans="16:16">
      <c r="P511" s="3"/>
    </row>
    <row r="512" spans="16:16">
      <c r="P512" s="3"/>
    </row>
    <row r="513" spans="16:16">
      <c r="P513" s="3"/>
    </row>
    <row r="514" spans="16:16">
      <c r="P514" s="3"/>
    </row>
    <row r="515" spans="16:16">
      <c r="P515" s="3"/>
    </row>
    <row r="516" spans="16:16">
      <c r="P516" s="3"/>
    </row>
    <row r="517" spans="16:16">
      <c r="P517" s="3"/>
    </row>
    <row r="518" spans="16:16">
      <c r="P518" s="3"/>
    </row>
    <row r="519" spans="16:16">
      <c r="P519" s="3"/>
    </row>
    <row r="520" spans="16:16">
      <c r="P520" s="3"/>
    </row>
    <row r="521" spans="16:16">
      <c r="P521" s="3"/>
    </row>
    <row r="522" spans="16:16">
      <c r="P522" s="3"/>
    </row>
    <row r="523" spans="16:16">
      <c r="P523" s="3"/>
    </row>
    <row r="524" spans="16:16">
      <c r="P524" s="3"/>
    </row>
    <row r="525" spans="16:16">
      <c r="P525" s="3"/>
    </row>
    <row r="526" spans="16:16">
      <c r="P526" s="3"/>
    </row>
    <row r="527" spans="16:16">
      <c r="P527" s="3"/>
    </row>
    <row r="528" spans="16:16">
      <c r="P528" s="3"/>
    </row>
    <row r="529" spans="16:16">
      <c r="P529" s="3"/>
    </row>
    <row r="530" spans="16:16">
      <c r="P530" s="3"/>
    </row>
    <row r="531" spans="16:16">
      <c r="P531" s="3"/>
    </row>
    <row r="532" spans="16:16">
      <c r="P532" s="3"/>
    </row>
    <row r="533" spans="16:16">
      <c r="P533" s="3"/>
    </row>
    <row r="534" spans="16:16">
      <c r="P534" s="3"/>
    </row>
    <row r="535" spans="16:16">
      <c r="P535" s="3"/>
    </row>
    <row r="536" spans="16:16">
      <c r="P536" s="3"/>
    </row>
    <row r="537" spans="16:16">
      <c r="P537" s="3"/>
    </row>
    <row r="538" spans="16:16">
      <c r="P538" s="3"/>
    </row>
    <row r="539" spans="16:16">
      <c r="P539" s="3"/>
    </row>
    <row r="540" spans="16:16">
      <c r="P540" s="3"/>
    </row>
    <row r="541" spans="16:16">
      <c r="P541" s="3"/>
    </row>
    <row r="542" spans="16:16">
      <c r="P542" s="3"/>
    </row>
    <row r="543" spans="16:16">
      <c r="P543" s="3"/>
    </row>
    <row r="544" spans="16:16">
      <c r="P544" s="3"/>
    </row>
    <row r="545" spans="16:16">
      <c r="P545" s="3"/>
    </row>
    <row r="546" spans="16:16">
      <c r="P546" s="3"/>
    </row>
    <row r="547" spans="16:16">
      <c r="P547" s="3"/>
    </row>
    <row r="548" spans="16:16">
      <c r="P548" s="3"/>
    </row>
    <row r="549" spans="16:16">
      <c r="P549" s="3"/>
    </row>
    <row r="550" spans="16:16">
      <c r="P550" s="3"/>
    </row>
    <row r="551" spans="16:16">
      <c r="P551" s="3"/>
    </row>
    <row r="552" spans="16:16">
      <c r="P552" s="3"/>
    </row>
    <row r="553" spans="16:16">
      <c r="P553" s="3"/>
    </row>
    <row r="554" spans="16:16">
      <c r="P554" s="3"/>
    </row>
    <row r="555" spans="16:16">
      <c r="P555" s="3"/>
    </row>
    <row r="556" spans="16:16">
      <c r="P556" s="3"/>
    </row>
    <row r="557" spans="16:16">
      <c r="P557" s="3"/>
    </row>
    <row r="558" spans="16:16">
      <c r="P558" s="3"/>
    </row>
    <row r="559" spans="16:16">
      <c r="P559" s="3"/>
    </row>
    <row r="560" spans="16:16">
      <c r="P560" s="3"/>
    </row>
    <row r="561" spans="16:16">
      <c r="P561" s="3"/>
    </row>
    <row r="562" spans="16:16">
      <c r="P562" s="3"/>
    </row>
    <row r="563" spans="16:16">
      <c r="P563" s="3"/>
    </row>
    <row r="564" spans="16:16">
      <c r="P564" s="3"/>
    </row>
    <row r="565" spans="16:16">
      <c r="P565" s="3"/>
    </row>
    <row r="566" spans="16:16">
      <c r="P566" s="3"/>
    </row>
    <row r="567" spans="16:16">
      <c r="P567" s="3"/>
    </row>
    <row r="568" spans="16:16">
      <c r="P568" s="3"/>
    </row>
    <row r="569" spans="16:16">
      <c r="P569" s="3"/>
    </row>
    <row r="570" spans="16:16">
      <c r="P570" s="3"/>
    </row>
    <row r="571" spans="16:16">
      <c r="P571" s="3"/>
    </row>
    <row r="572" spans="16:16">
      <c r="P572" s="3"/>
    </row>
    <row r="573" spans="16:16">
      <c r="P573" s="3"/>
    </row>
    <row r="574" spans="16:16">
      <c r="P574" s="3"/>
    </row>
    <row r="575" spans="16:16">
      <c r="P575" s="3"/>
    </row>
    <row r="576" spans="16:16">
      <c r="P576" s="3"/>
    </row>
    <row r="577" spans="16:16">
      <c r="P577" s="3"/>
    </row>
    <row r="578" spans="16:16">
      <c r="P578" s="3"/>
    </row>
    <row r="579" spans="16:16">
      <c r="P579" s="3"/>
    </row>
    <row r="580" spans="16:16">
      <c r="P580" s="3"/>
    </row>
    <row r="581" spans="16:16">
      <c r="P581" s="3"/>
    </row>
    <row r="582" spans="16:16">
      <c r="P582" s="3"/>
    </row>
    <row r="583" spans="16:16">
      <c r="P583" s="3"/>
    </row>
    <row r="584" spans="16:16">
      <c r="P584" s="3"/>
    </row>
    <row r="585" spans="16:16">
      <c r="P585" s="3"/>
    </row>
    <row r="586" spans="16:16">
      <c r="P586" s="3"/>
    </row>
    <row r="587" spans="16:16">
      <c r="P587" s="3"/>
    </row>
    <row r="588" spans="16:16">
      <c r="P588" s="3"/>
    </row>
    <row r="589" spans="16:16">
      <c r="P589" s="3"/>
    </row>
    <row r="590" spans="16:16">
      <c r="P590" s="3"/>
    </row>
    <row r="591" spans="16:16">
      <c r="P591" s="3"/>
    </row>
    <row r="592" spans="16:16">
      <c r="P592" s="3"/>
    </row>
    <row r="593" spans="16:16">
      <c r="P593" s="3"/>
    </row>
    <row r="594" spans="16:16">
      <c r="P594" s="3"/>
    </row>
    <row r="595" spans="16:16">
      <c r="P595" s="3"/>
    </row>
    <row r="596" spans="16:16">
      <c r="P596" s="3"/>
    </row>
    <row r="597" spans="16:16">
      <c r="P597" s="3"/>
    </row>
    <row r="598" spans="16:16">
      <c r="P598" s="3"/>
    </row>
    <row r="599" spans="16:16">
      <c r="P599" s="3"/>
    </row>
    <row r="600" spans="16:16">
      <c r="P600" s="3"/>
    </row>
    <row r="601" spans="16:16">
      <c r="P601" s="3"/>
    </row>
    <row r="602" spans="16:16">
      <c r="P602" s="3"/>
    </row>
    <row r="603" spans="16:16">
      <c r="P603" s="3"/>
    </row>
    <row r="604" spans="16:16">
      <c r="P604" s="3"/>
    </row>
    <row r="605" spans="16:16">
      <c r="P605" s="3"/>
    </row>
    <row r="606" spans="16:16">
      <c r="P606" s="3"/>
    </row>
    <row r="607" spans="16:16">
      <c r="P607" s="3"/>
    </row>
    <row r="608" spans="16:16">
      <c r="P608" s="3"/>
    </row>
    <row r="609" spans="16:16">
      <c r="P609" s="3"/>
    </row>
    <row r="610" spans="16:16">
      <c r="P610" s="3"/>
    </row>
    <row r="611" spans="16:16">
      <c r="P611" s="3"/>
    </row>
    <row r="612" spans="16:16">
      <c r="P612" s="3"/>
    </row>
    <row r="613" spans="16:16">
      <c r="P613" s="3"/>
    </row>
    <row r="614" spans="16:16">
      <c r="P614" s="3"/>
    </row>
    <row r="615" spans="16:16">
      <c r="P615" s="3"/>
    </row>
    <row r="616" spans="16:16">
      <c r="P616" s="3"/>
    </row>
    <row r="617" spans="16:16">
      <c r="P617" s="3"/>
    </row>
    <row r="618" spans="16:16">
      <c r="P618" s="3"/>
    </row>
    <row r="619" spans="16:16">
      <c r="P619" s="3"/>
    </row>
    <row r="620" spans="16:16">
      <c r="P620" s="3"/>
    </row>
    <row r="621" spans="16:16">
      <c r="P621" s="3"/>
    </row>
    <row r="622" spans="16:16">
      <c r="P622" s="3"/>
    </row>
    <row r="623" spans="16:16">
      <c r="P623" s="3"/>
    </row>
    <row r="624" spans="16:16">
      <c r="P624" s="3"/>
    </row>
    <row r="625" spans="16:16">
      <c r="P625" s="3"/>
    </row>
    <row r="626" spans="16:16">
      <c r="P626" s="3"/>
    </row>
    <row r="627" spans="16:16">
      <c r="P627" s="3"/>
    </row>
    <row r="628" spans="16:16">
      <c r="P628" s="3"/>
    </row>
    <row r="629" spans="16:16">
      <c r="P629" s="3"/>
    </row>
    <row r="630" spans="16:16">
      <c r="P630" s="3"/>
    </row>
    <row r="631" spans="16:16">
      <c r="P631" s="3"/>
    </row>
    <row r="632" spans="16:16">
      <c r="P632" s="3"/>
    </row>
    <row r="633" spans="16:16">
      <c r="P633" s="3"/>
    </row>
    <row r="634" spans="16:16">
      <c r="P634" s="3"/>
    </row>
    <row r="635" spans="16:16">
      <c r="P635" s="3"/>
    </row>
    <row r="636" spans="16:16">
      <c r="P636" s="3"/>
    </row>
    <row r="637" spans="16:16">
      <c r="P637" s="3"/>
    </row>
    <row r="638" spans="16:16">
      <c r="P638" s="3"/>
    </row>
    <row r="639" spans="16:16">
      <c r="P639" s="3"/>
    </row>
    <row r="640" spans="16:16">
      <c r="P640" s="3"/>
    </row>
    <row r="641" spans="16:16">
      <c r="P641" s="3"/>
    </row>
    <row r="642" spans="16:16">
      <c r="P642" s="3"/>
    </row>
    <row r="643" spans="16:16">
      <c r="P643" s="3"/>
    </row>
    <row r="644" spans="16:16">
      <c r="P644" s="3"/>
    </row>
    <row r="645" spans="16:16">
      <c r="P645" s="3"/>
    </row>
    <row r="646" spans="16:16">
      <c r="P646" s="3"/>
    </row>
    <row r="647" spans="16:16">
      <c r="P647" s="3"/>
    </row>
    <row r="648" spans="16:16">
      <c r="P648" s="3"/>
    </row>
    <row r="649" spans="16:16">
      <c r="P649" s="3"/>
    </row>
    <row r="650" spans="16:16">
      <c r="P650" s="3"/>
    </row>
    <row r="651" spans="16:16">
      <c r="P651" s="3"/>
    </row>
    <row r="652" spans="16:16">
      <c r="P652" s="3"/>
    </row>
    <row r="653" spans="16:16">
      <c r="P653" s="3"/>
    </row>
    <row r="654" spans="16:16">
      <c r="P654" s="3"/>
    </row>
    <row r="655" spans="16:16">
      <c r="P655" s="3"/>
    </row>
    <row r="656" spans="16:16">
      <c r="P656" s="3"/>
    </row>
    <row r="657" spans="16:16">
      <c r="P657" s="3"/>
    </row>
    <row r="658" spans="16:16">
      <c r="P658" s="3"/>
    </row>
    <row r="659" spans="16:16">
      <c r="P659" s="3"/>
    </row>
    <row r="660" spans="16:16">
      <c r="P660" s="3"/>
    </row>
    <row r="661" spans="16:16">
      <c r="P661" s="3"/>
    </row>
    <row r="662" spans="16:16">
      <c r="P662" s="3"/>
    </row>
    <row r="663" spans="16:16">
      <c r="P663" s="3"/>
    </row>
    <row r="664" spans="16:16">
      <c r="P664" s="3"/>
    </row>
    <row r="665" spans="16:16">
      <c r="P665" s="3"/>
    </row>
    <row r="666" spans="16:16">
      <c r="P666" s="3"/>
    </row>
    <row r="667" spans="16:16">
      <c r="P667" s="3"/>
    </row>
    <row r="668" spans="16:16">
      <c r="P668" s="3"/>
    </row>
    <row r="669" spans="16:16">
      <c r="P669" s="3"/>
    </row>
    <row r="670" spans="16:16">
      <c r="P670" s="3"/>
    </row>
    <row r="671" spans="16:16">
      <c r="P671" s="3"/>
    </row>
    <row r="672" spans="16:16">
      <c r="P672" s="3"/>
    </row>
    <row r="673" spans="16:16">
      <c r="P673" s="3"/>
    </row>
    <row r="674" spans="16:16">
      <c r="P674" s="3"/>
    </row>
    <row r="675" spans="16:16">
      <c r="P675" s="3"/>
    </row>
    <row r="676" spans="16:16">
      <c r="P676" s="3"/>
    </row>
    <row r="677" spans="16:16">
      <c r="P677" s="3"/>
    </row>
    <row r="678" spans="16:16">
      <c r="P678" s="3"/>
    </row>
    <row r="679" spans="16:16">
      <c r="P679" s="3"/>
    </row>
    <row r="680" spans="16:16">
      <c r="P680" s="3"/>
    </row>
    <row r="681" spans="16:16">
      <c r="P681" s="3"/>
    </row>
    <row r="682" spans="16:16">
      <c r="P682" s="3"/>
    </row>
    <row r="683" spans="16:16">
      <c r="P683" s="3"/>
    </row>
    <row r="684" spans="16:16">
      <c r="P684" s="3"/>
    </row>
    <row r="685" spans="16:16">
      <c r="P685" s="3"/>
    </row>
    <row r="686" spans="16:16">
      <c r="P686" s="3"/>
    </row>
    <row r="687" spans="16:16">
      <c r="P687" s="3"/>
    </row>
    <row r="688" spans="16:16">
      <c r="P688" s="3"/>
    </row>
    <row r="689" spans="16:16">
      <c r="P689" s="3"/>
    </row>
    <row r="690" spans="16:16">
      <c r="P690" s="3"/>
    </row>
    <row r="691" spans="16:16">
      <c r="P691" s="3"/>
    </row>
    <row r="692" spans="16:16">
      <c r="P692" s="3"/>
    </row>
    <row r="693" spans="16:16">
      <c r="P693" s="3"/>
    </row>
    <row r="694" spans="16:16">
      <c r="P694" s="3"/>
    </row>
    <row r="695" spans="16:16">
      <c r="P695" s="3"/>
    </row>
    <row r="696" spans="16:16">
      <c r="P696" s="3"/>
    </row>
    <row r="697" spans="16:16">
      <c r="P697" s="3"/>
    </row>
    <row r="698" spans="16:16">
      <c r="P698" s="3"/>
    </row>
    <row r="699" spans="16:16">
      <c r="P699" s="3"/>
    </row>
    <row r="700" spans="16:16">
      <c r="P700" s="3"/>
    </row>
    <row r="701" spans="16:16">
      <c r="P701" s="3"/>
    </row>
    <row r="702" spans="16:16">
      <c r="P702" s="3"/>
    </row>
    <row r="703" spans="16:16">
      <c r="P703" s="3"/>
    </row>
    <row r="704" spans="16:16">
      <c r="P704" s="3"/>
    </row>
    <row r="705" spans="16:16">
      <c r="P705" s="3"/>
    </row>
    <row r="706" spans="16:16">
      <c r="P706" s="3"/>
    </row>
    <row r="707" spans="16:16">
      <c r="P707" s="3"/>
    </row>
    <row r="708" spans="16:16">
      <c r="P708" s="3"/>
    </row>
    <row r="709" spans="16:16">
      <c r="P709" s="3"/>
    </row>
    <row r="710" spans="16:16">
      <c r="P710" s="3"/>
    </row>
    <row r="711" spans="16:16">
      <c r="P711" s="3"/>
    </row>
    <row r="712" spans="16:16">
      <c r="P712" s="3"/>
    </row>
    <row r="713" spans="16:16">
      <c r="P713" s="3"/>
    </row>
    <row r="714" spans="16:16">
      <c r="P714" s="3"/>
    </row>
    <row r="715" spans="16:16">
      <c r="P715" s="3"/>
    </row>
    <row r="716" spans="16:16">
      <c r="P716" s="3"/>
    </row>
    <row r="717" spans="16:16">
      <c r="P717" s="3"/>
    </row>
    <row r="718" spans="16:16">
      <c r="P718" s="3"/>
    </row>
    <row r="719" spans="16:16">
      <c r="P719" s="3"/>
    </row>
    <row r="720" spans="16:16">
      <c r="P720" s="3"/>
    </row>
    <row r="721" spans="16:16">
      <c r="P721" s="3"/>
    </row>
    <row r="722" spans="16:16">
      <c r="P722" s="3"/>
    </row>
    <row r="723" spans="16:16">
      <c r="P723" s="3"/>
    </row>
    <row r="724" spans="16:16">
      <c r="P724" s="3"/>
    </row>
    <row r="725" spans="16:16">
      <c r="P725" s="3"/>
    </row>
    <row r="726" spans="16:16">
      <c r="P726" s="3"/>
    </row>
    <row r="727" spans="16:16">
      <c r="P727" s="3"/>
    </row>
    <row r="728" spans="16:16">
      <c r="P728" s="3"/>
    </row>
    <row r="729" spans="16:16">
      <c r="P729" s="3"/>
    </row>
    <row r="730" spans="16:16">
      <c r="P730" s="3"/>
    </row>
    <row r="731" spans="16:16">
      <c r="P731" s="3"/>
    </row>
    <row r="732" spans="16:16">
      <c r="P732" s="3"/>
    </row>
    <row r="733" spans="16:16">
      <c r="P733" s="3"/>
    </row>
    <row r="734" spans="16:16">
      <c r="P734" s="3"/>
    </row>
    <row r="735" spans="16:16">
      <c r="P735" s="3"/>
    </row>
    <row r="736" spans="16:16">
      <c r="P736" s="3"/>
    </row>
    <row r="737" spans="16:16">
      <c r="P737" s="3"/>
    </row>
    <row r="738" spans="16:16">
      <c r="P738" s="3"/>
    </row>
    <row r="739" spans="16:16">
      <c r="P739" s="3"/>
    </row>
    <row r="740" spans="16:16">
      <c r="P740" s="3"/>
    </row>
    <row r="741" spans="16:16">
      <c r="P741" s="3"/>
    </row>
    <row r="742" spans="16:16">
      <c r="P742" s="3"/>
    </row>
    <row r="743" spans="16:16">
      <c r="P743" s="3"/>
    </row>
    <row r="744" spans="16:16">
      <c r="P744" s="3"/>
    </row>
    <row r="745" spans="16:16">
      <c r="P745" s="3"/>
    </row>
    <row r="746" spans="16:16">
      <c r="P746" s="3"/>
    </row>
    <row r="747" spans="16:16">
      <c r="P747" s="3"/>
    </row>
    <row r="748" spans="16:16">
      <c r="P748" s="3"/>
    </row>
    <row r="749" spans="16:16">
      <c r="P749" s="3"/>
    </row>
    <row r="750" spans="16:16">
      <c r="P750" s="3"/>
    </row>
    <row r="751" spans="16:16">
      <c r="P751" s="3"/>
    </row>
    <row r="752" spans="16:16">
      <c r="P752" s="3"/>
    </row>
    <row r="753" spans="16:16">
      <c r="P753" s="3"/>
    </row>
    <row r="754" spans="16:16">
      <c r="P754" s="3"/>
    </row>
    <row r="755" spans="16:16">
      <c r="P755" s="3"/>
    </row>
    <row r="756" spans="16:16">
      <c r="P756" s="3"/>
    </row>
    <row r="757" spans="16:16">
      <c r="P757" s="3"/>
    </row>
    <row r="758" spans="16:16">
      <c r="P758" s="3"/>
    </row>
    <row r="759" spans="16:16">
      <c r="P759" s="3"/>
    </row>
    <row r="760" spans="16:16">
      <c r="P760" s="3"/>
    </row>
    <row r="761" spans="16:16">
      <c r="P761" s="3"/>
    </row>
    <row r="762" spans="16:16">
      <c r="P762" s="3"/>
    </row>
    <row r="763" spans="16:16">
      <c r="P763" s="3"/>
    </row>
    <row r="764" spans="16:16">
      <c r="P764" s="3"/>
    </row>
    <row r="765" spans="16:16">
      <c r="P765" s="3"/>
    </row>
    <row r="766" spans="16:16">
      <c r="P766" s="3"/>
    </row>
    <row r="767" spans="16:16">
      <c r="P767" s="3"/>
    </row>
    <row r="768" spans="16:16">
      <c r="P768" s="3"/>
    </row>
    <row r="769" spans="16:16">
      <c r="P769" s="3"/>
    </row>
    <row r="770" spans="16:16">
      <c r="P770" s="3"/>
    </row>
    <row r="771" spans="16:16">
      <c r="P771" s="3"/>
    </row>
    <row r="772" spans="16:16">
      <c r="P772" s="3"/>
    </row>
    <row r="773" spans="16:16">
      <c r="P773" s="3"/>
    </row>
    <row r="774" spans="16:16">
      <c r="P774" s="3"/>
    </row>
    <row r="775" spans="16:16">
      <c r="P775" s="3"/>
    </row>
    <row r="776" spans="16:16">
      <c r="P776" s="3"/>
    </row>
    <row r="777" spans="16:16">
      <c r="P777" s="3"/>
    </row>
    <row r="778" spans="16:16">
      <c r="P778" s="3"/>
    </row>
    <row r="779" spans="16:16">
      <c r="P779" s="3"/>
    </row>
    <row r="780" spans="16:16">
      <c r="P780" s="3"/>
    </row>
    <row r="781" spans="16:16">
      <c r="P781" s="3"/>
    </row>
    <row r="782" spans="16:16">
      <c r="P782" s="3"/>
    </row>
    <row r="783" spans="16:16">
      <c r="P783" s="3"/>
    </row>
    <row r="784" spans="16:16">
      <c r="P784" s="3"/>
    </row>
    <row r="785" spans="16:16">
      <c r="P785" s="3"/>
    </row>
    <row r="786" spans="16:16">
      <c r="P786" s="3"/>
    </row>
    <row r="787" spans="16:16">
      <c r="P787" s="3"/>
    </row>
    <row r="788" spans="16:16">
      <c r="P788" s="3"/>
    </row>
    <row r="789" spans="16:16">
      <c r="P789" s="3"/>
    </row>
    <row r="790" spans="16:16">
      <c r="P790" s="3"/>
    </row>
    <row r="791" spans="16:16">
      <c r="P791" s="3"/>
    </row>
    <row r="792" spans="16:16">
      <c r="P792" s="3"/>
    </row>
    <row r="793" spans="16:16">
      <c r="P793" s="3"/>
    </row>
    <row r="794" spans="16:16">
      <c r="P794" s="3"/>
    </row>
    <row r="795" spans="16:16">
      <c r="P795" s="3"/>
    </row>
    <row r="796" spans="16:16">
      <c r="P796" s="3"/>
    </row>
    <row r="797" spans="16:16">
      <c r="P797" s="3"/>
    </row>
    <row r="798" spans="16:16">
      <c r="P798" s="3"/>
    </row>
    <row r="799" spans="16:16">
      <c r="P799" s="3"/>
    </row>
    <row r="800" spans="16:16">
      <c r="P800" s="3"/>
    </row>
    <row r="801" spans="16:16">
      <c r="P801" s="3"/>
    </row>
    <row r="802" spans="16:16">
      <c r="P802" s="3"/>
    </row>
    <row r="803" spans="16:16">
      <c r="P803" s="3"/>
    </row>
    <row r="804" spans="16:16">
      <c r="P804" s="3"/>
    </row>
    <row r="805" spans="16:16">
      <c r="P805" s="3"/>
    </row>
    <row r="806" spans="16:16">
      <c r="P806" s="3"/>
    </row>
    <row r="807" spans="16:16">
      <c r="P807" s="3"/>
    </row>
    <row r="808" spans="16:16">
      <c r="P808" s="3"/>
    </row>
    <row r="809" spans="16:16">
      <c r="P809" s="3"/>
    </row>
    <row r="810" spans="16:16">
      <c r="P810" s="3"/>
    </row>
    <row r="811" spans="16:16">
      <c r="P811" s="3"/>
    </row>
    <row r="812" spans="16:16">
      <c r="P812" s="3"/>
    </row>
    <row r="813" spans="16:16">
      <c r="P813" s="3"/>
    </row>
    <row r="814" spans="16:16">
      <c r="P814" s="3"/>
    </row>
    <row r="815" spans="16:16">
      <c r="P815" s="3"/>
    </row>
    <row r="816" spans="16:16">
      <c r="P816" s="3"/>
    </row>
    <row r="817" spans="16:16">
      <c r="P817" s="3"/>
    </row>
    <row r="818" spans="16:16">
      <c r="P818" s="3"/>
    </row>
    <row r="819" spans="16:16">
      <c r="P819" s="3"/>
    </row>
    <row r="820" spans="16:16">
      <c r="P820" s="3"/>
    </row>
    <row r="821" spans="16:16">
      <c r="P821" s="3"/>
    </row>
    <row r="822" spans="16:16">
      <c r="P822" s="3"/>
    </row>
    <row r="823" spans="16:16">
      <c r="P823" s="3"/>
    </row>
    <row r="824" spans="16:16">
      <c r="P824" s="3"/>
    </row>
    <row r="825" spans="16:16">
      <c r="P825" s="3"/>
    </row>
    <row r="826" spans="16:16">
      <c r="P826" s="3"/>
    </row>
    <row r="827" spans="16:16">
      <c r="P827" s="3"/>
    </row>
    <row r="828" spans="16:16">
      <c r="P828" s="3"/>
    </row>
    <row r="829" spans="16:16">
      <c r="P829" s="3"/>
    </row>
    <row r="830" spans="16:16">
      <c r="P830" s="3"/>
    </row>
    <row r="831" spans="16:16">
      <c r="P831" s="3"/>
    </row>
    <row r="832" spans="16:16">
      <c r="P832" s="3"/>
    </row>
    <row r="833" spans="16:16">
      <c r="P833" s="3"/>
    </row>
    <row r="834" spans="16:16">
      <c r="P834" s="3"/>
    </row>
    <row r="835" spans="16:16">
      <c r="P835" s="3"/>
    </row>
    <row r="836" spans="16:16">
      <c r="P836" s="3"/>
    </row>
    <row r="837" spans="16:16">
      <c r="P837" s="3"/>
    </row>
    <row r="838" spans="16:16">
      <c r="P838" s="3"/>
    </row>
    <row r="839" spans="16:16">
      <c r="P839" s="3"/>
    </row>
    <row r="840" spans="16:16">
      <c r="P840" s="3"/>
    </row>
    <row r="841" spans="16:16">
      <c r="P841" s="3"/>
    </row>
    <row r="842" spans="16:16">
      <c r="P842" s="3"/>
    </row>
    <row r="843" spans="16:16">
      <c r="P843" s="3"/>
    </row>
  </sheetData>
  <protectedRanges>
    <protectedRange sqref="A23:I23 A24:H24" name="Range72"/>
    <protectedRange sqref="J168:L169 J175:L175 I174:I175 I173:L173" name="Range71"/>
    <protectedRange sqref="A9:L9" name="Range69"/>
    <protectedRange sqref="K23:L24" name="Range67"/>
    <protectedRange sqref="L21" name="Range65"/>
    <protectedRange sqref="I352:L352" name="Range59"/>
    <protectedRange sqref="I323:L323 L248 L189 L195 I316:L316 L184 I258:L258 L255 L186 I344:L344 L214 L207 L211 L217 L219 I358:L358" name="Range53"/>
    <protectedRange sqref="J317:L317" name="Range51"/>
    <protectedRange sqref="I189:K190 I184:K186 I317 I181:L181 J170:L170 I204:K207 I345:L345 I211:K211 I195:K196 I308:L309 I348:L349 I340:L341 I320 I168:I169 J168:L168 I200:L200 L185 L190 L196 L204:L206 L215:L216 I243:L244 I248:K248 I247:L247 I313:L313 I327:L327 I173:L174 I191:L192 I275:L276 I279:L280 I287:L287 I290:L290 I251:L252 J159:L159 J149:L149 J130:L130 J88:L88 J56:L56 J53:L53 I104:L104 I283:L284 L218 I332:L332 I334:L337 I359:L359 I223:L229 I293:L294 I197:L197 I261:L262 I234:L240 I266:L272 I299:L305 I214:K219" name="Range37"/>
    <protectedRange sqref="I170 A171:F171" name="Range23"/>
    <protectedRange sqref="I159" name="Range21"/>
    <protectedRange sqref="I148:L148 I149" name="Range19"/>
    <protectedRange sqref="I135:L136" name="Socialines ismokos 2.7"/>
    <protectedRange sqref="I126:L126" name="Imokos 2.6.4"/>
    <protectedRange sqref="I118:L118" name="Imokos i ES 2.6.1.1"/>
    <protectedRange sqref="I103:L103" name="dOTACIJOS 2.5.3"/>
    <protectedRange sqref="I93:L94" name="Dotacijos"/>
    <protectedRange sqref="I70:L72 I78:L79" name="Turto islaidos 2.3.1.2"/>
    <protectedRange sqref="I51:I52" name="Range3"/>
    <protectedRange sqref="I35 I37" name="Islaidos 2.1"/>
    <protectedRange sqref="I41:L41 J35:L35 I46:I50 J37:L37" name="Islaidos 2.2"/>
    <protectedRange sqref="I65:L67" name="Turto islaidos 2.3"/>
    <protectedRange sqref="I75:L77 I80:L81" name="Turto islaidos 2.3.1.3"/>
    <protectedRange sqref="I86:L87 I88 I105:L108" name="Subsidijos 2.4"/>
    <protectedRange sqref="I98:L99" name="Dotacijos 2.5.2.1"/>
    <protectedRange sqref="I113:L114" name="iMOKOS I es 2.6"/>
    <protectedRange sqref="I122:L122" name="Imokos i ES 2.6.3.1"/>
    <protectedRange sqref="I130" name="Imokos 2.6.5.1"/>
    <protectedRange sqref="I140:L144" name="Range18"/>
    <protectedRange sqref="I154:L156" name="Range20"/>
    <protectedRange sqref="I164:L164" name="Range22"/>
    <protectedRange sqref="I255:K255" name="Range38"/>
    <protectedRange sqref="I312:L312" name="Range50"/>
    <protectedRange sqref="J320:L320" name="Range52"/>
    <protectedRange sqref="I326:L326 I331:L331 I333:L333" name="Range54"/>
    <protectedRange sqref="I355:L355" name="Range60"/>
    <protectedRange sqref="B6:F6 J6:L6" name="Range62"/>
    <protectedRange sqref="L20" name="Range64"/>
    <protectedRange sqref="L22" name="Range66"/>
    <protectedRange sqref="I25:L25" name="Range68"/>
    <protectedRange sqref="I54:L55 I53 J46:L52 I56 I57:L60" name="Range57"/>
    <protectedRange sqref="H26 A19:F22 G19:G20 G22 H19:J22" name="Range73"/>
    <protectedRange sqref="I227:L229 I234:L234 I236:L237 I239:L240" name="Range55"/>
    <protectedRange sqref="I24" name="Range72_1"/>
  </protectedRanges>
  <customSheetViews>
    <customSheetView guid="{7F55EFFD-583C-4959-894D-F0F85A7F7DF9}" showPageBreaks="1" zeroValues="0" fitToPage="1" hiddenColumns="1" topLeftCell="A7">
      <selection activeCell="R33" sqref="R33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"/>
      <headerFooter alignWithMargins="0">
        <oddHeader>&amp;C&amp;P</oddHeader>
      </headerFooter>
    </customSheetView>
    <customSheetView guid="{97D3C751-02A2-4096-AFCD-C45C26951139}" showPageBreaks="1" zeroValues="0" fitToPage="1" hiddenColumns="1" topLeftCell="A4">
      <selection activeCell="G15" sqref="G15:K15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2"/>
      <headerFooter alignWithMargins="0">
        <oddHeader>&amp;C&amp;P</oddHeader>
      </headerFooter>
    </customSheetView>
    <customSheetView guid="{F677807F-46FD-43C6-BB8F-08ECC7636E03}" showPageBreaks="1" zeroValues="0" fitToPage="1" hiddenColumns="1">
      <selection activeCell="Q9" sqref="Q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3"/>
      <headerFooter alignWithMargins="0">
        <oddHeader>&amp;C&amp;P</oddHeader>
      </headerFooter>
    </customSheetView>
    <customSheetView guid="{B9470AF3-226B-4213-A7B5-37AA221FCC86}" showPageBreaks="1" zeroValues="0" fitToPage="1" hiddenColumns="1">
      <selection activeCell="G74" sqref="G74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4"/>
      <headerFooter alignWithMargins="0">
        <oddHeader>&amp;C&amp;P</oddHeader>
      </headerFooter>
    </customSheetView>
    <customSheetView guid="{5FCAC33A-47AA-47EB-BE57-8622821F3718}" showPageBreaks="1" zeroValues="0" fitToPage="1" hiddenColumns="1" topLeftCell="A16">
      <selection activeCell="G42" sqref="G42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5"/>
      <headerFooter alignWithMargins="0">
        <oddHeader>&amp;C&amp;P</oddHeader>
      </headerFooter>
    </customSheetView>
    <customSheetView guid="{112AFAC2-77EA-44AA-BEEF-6812D11534CE}" zeroValues="0" fitToPage="1" hiddenColumns="1" topLeftCell="A332">
      <selection activeCell="I330" sqref="I330:L33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6"/>
      <headerFooter alignWithMargins="0">
        <oddHeader>&amp;C&amp;P</oddHeader>
      </headerFooter>
    </customSheetView>
    <customSheetView guid="{57A1E72B-DFC1-4C5D-ABA7-C1A26EB31789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7"/>
      <headerFooter alignWithMargins="0">
        <oddHeader>&amp;C&amp;P</oddHeader>
      </headerFooter>
    </customSheetView>
    <customSheetView guid="{47D04100-FABF-4D8C-9C0A-1DEC9335BC02}" zeroValues="0" fitToPage="1" hiddenColumns="1" topLeftCell="A348">
      <selection activeCell="D366" sqref="D366:G366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8"/>
      <headerFooter alignWithMargins="0">
        <oddHeader>&amp;C&amp;P</oddHeader>
      </headerFooter>
    </customSheetView>
    <customSheetView guid="{4837D77B-C401-4018-A777-ED8FA242E629}" zeroValues="0" fitToPage="1" hiddenColumns="1">
      <selection activeCell="J370" sqref="J370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9"/>
      <headerFooter alignWithMargins="0">
        <oddHeader>&amp;C&amp;P</oddHeader>
      </headerFooter>
    </customSheetView>
    <customSheetView guid="{75BFD04C-8D34-49C9-A422-0335B0ABD698}" showPageBreaks="1" zeroValues="0" fitToPage="1" hiddenColumns="1">
      <selection activeCell="R39" sqref="R39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0"/>
      <headerFooter alignWithMargins="0">
        <oddHeader>&amp;C&amp;P</oddHeader>
      </headerFooter>
    </customSheetView>
    <customSheetView guid="{23F461F3-CB09-4668-8748-D953C6FD6A8B}" showPageBreaks="1" zeroValues="0" fitToPage="1" hiddenColumns="1">
      <selection activeCell="J47" sqref="J47"/>
      <pageMargins left="0.70866141732283472" right="0.70866141732283472" top="0.74803149606299213" bottom="0.74803149606299213" header="0.31496062992125984" footer="0.31496062992125984"/>
      <pageSetup paperSize="9" scale="92" firstPageNumber="0" fitToHeight="0" orientation="portrait" r:id="rId11"/>
      <headerFooter alignWithMargins="0">
        <oddHeader>&amp;C&amp;P</oddHeader>
      </headerFooter>
    </customSheetView>
  </customSheetViews>
  <mergeCells count="21">
    <mergeCell ref="D366:G366"/>
    <mergeCell ref="K366:L366"/>
    <mergeCell ref="L27:L28"/>
    <mergeCell ref="A29:F29"/>
    <mergeCell ref="K27:K28"/>
    <mergeCell ref="K363:L363"/>
    <mergeCell ref="G25:H25"/>
    <mergeCell ref="A27:F28"/>
    <mergeCell ref="G27:G28"/>
    <mergeCell ref="H27:H28"/>
    <mergeCell ref="I27:J27"/>
    <mergeCell ref="C22:I22"/>
    <mergeCell ref="A7:L7"/>
    <mergeCell ref="G8:K8"/>
    <mergeCell ref="A9:L9"/>
    <mergeCell ref="G10:K10"/>
    <mergeCell ref="G11:K11"/>
    <mergeCell ref="B13:L13"/>
    <mergeCell ref="G15:K15"/>
    <mergeCell ref="G16:K16"/>
    <mergeCell ref="A18:L18"/>
  </mergeCells>
  <pageMargins left="0.70866141732283472" right="0.70866141732283472" top="0.74803149606299213" bottom="0.74803149606299213" header="0.31496062992125984" footer="0.31496062992125984"/>
  <pageSetup paperSize="9" scale="92" firstPageNumber="0" fitToHeight="0" orientation="portrait" r:id="rId12"/>
  <headerFooter alignWithMargins="0"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8"/>
  <sheetViews>
    <sheetView workbookViewId="0">
      <selection activeCell="J35" sqref="J35"/>
    </sheetView>
  </sheetViews>
  <sheetFormatPr defaultRowHeight="13.2"/>
  <cols>
    <col min="1" max="2" width="2" bestFit="1" customWidth="1"/>
    <col min="3" max="5" width="1.88671875" bestFit="1" customWidth="1"/>
    <col min="6" max="6" width="2.6640625" bestFit="1" customWidth="1"/>
    <col min="7" max="7" width="48.5546875" customWidth="1"/>
  </cols>
  <sheetData>
    <row r="1" spans="1:7">
      <c r="A1" s="30">
        <v>2</v>
      </c>
      <c r="B1" s="30">
        <v>1</v>
      </c>
      <c r="C1" s="47">
        <v>1</v>
      </c>
      <c r="D1" s="58"/>
      <c r="E1" s="30"/>
      <c r="F1" s="40"/>
      <c r="G1" s="84" t="s">
        <v>15</v>
      </c>
    </row>
    <row r="2" spans="1:7">
      <c r="A2" s="31">
        <v>2</v>
      </c>
      <c r="B2" s="30">
        <v>1</v>
      </c>
      <c r="C2" s="47">
        <v>1</v>
      </c>
      <c r="D2" s="58">
        <v>1</v>
      </c>
      <c r="E2" s="30"/>
      <c r="F2" s="40"/>
      <c r="G2" s="47" t="s">
        <v>15</v>
      </c>
    </row>
    <row r="3" spans="1:7">
      <c r="A3" s="31">
        <v>2</v>
      </c>
      <c r="B3" s="30">
        <v>1</v>
      </c>
      <c r="C3" s="47">
        <v>1</v>
      </c>
      <c r="D3" s="58">
        <v>1</v>
      </c>
      <c r="E3" s="30">
        <v>1</v>
      </c>
      <c r="F3" s="40"/>
      <c r="G3" s="47" t="s">
        <v>137</v>
      </c>
    </row>
    <row r="4" spans="1:7">
      <c r="A4" s="31">
        <v>2</v>
      </c>
      <c r="B4" s="30">
        <v>1</v>
      </c>
      <c r="C4" s="47">
        <v>1</v>
      </c>
      <c r="D4" s="58">
        <v>1</v>
      </c>
      <c r="E4" s="30">
        <v>1</v>
      </c>
      <c r="F4" s="40">
        <v>1</v>
      </c>
      <c r="G4" s="47" t="s">
        <v>84</v>
      </c>
    </row>
    <row r="5" spans="1:7">
      <c r="A5" s="31">
        <v>2</v>
      </c>
      <c r="B5" s="30">
        <v>1</v>
      </c>
      <c r="C5" s="47">
        <v>1</v>
      </c>
      <c r="D5" s="58">
        <v>1</v>
      </c>
      <c r="E5" s="30">
        <v>1</v>
      </c>
      <c r="F5" s="40">
        <v>2</v>
      </c>
      <c r="G5" s="47" t="s">
        <v>16</v>
      </c>
    </row>
    <row r="6" spans="1:7">
      <c r="A6" s="31">
        <v>2</v>
      </c>
      <c r="B6" s="30">
        <v>1</v>
      </c>
      <c r="C6" s="47">
        <v>2</v>
      </c>
      <c r="D6" s="58"/>
      <c r="E6" s="30"/>
      <c r="F6" s="40"/>
      <c r="G6" s="84" t="s">
        <v>85</v>
      </c>
    </row>
    <row r="7" spans="1:7">
      <c r="A7" s="31">
        <v>2</v>
      </c>
      <c r="B7" s="30">
        <v>1</v>
      </c>
      <c r="C7" s="47">
        <v>2</v>
      </c>
      <c r="D7" s="58">
        <v>1</v>
      </c>
      <c r="E7" s="30"/>
      <c r="F7" s="40"/>
      <c r="G7" s="47" t="s">
        <v>85</v>
      </c>
    </row>
    <row r="8" spans="1:7">
      <c r="A8" s="31">
        <v>2</v>
      </c>
      <c r="B8" s="30">
        <v>1</v>
      </c>
      <c r="C8" s="47">
        <v>2</v>
      </c>
      <c r="D8" s="58">
        <v>1</v>
      </c>
      <c r="E8" s="30">
        <v>1</v>
      </c>
      <c r="F8" s="40"/>
      <c r="G8" s="47" t="s">
        <v>85</v>
      </c>
    </row>
    <row r="9" spans="1:7">
      <c r="A9" s="31">
        <v>2</v>
      </c>
      <c r="B9" s="30">
        <v>1</v>
      </c>
      <c r="C9" s="47">
        <v>2</v>
      </c>
      <c r="D9" s="58">
        <v>1</v>
      </c>
      <c r="E9" s="30">
        <v>1</v>
      </c>
      <c r="F9" s="40">
        <v>1</v>
      </c>
      <c r="G9" s="47" t="s">
        <v>85</v>
      </c>
    </row>
    <row r="10" spans="1:7">
      <c r="A10" s="32">
        <v>2</v>
      </c>
      <c r="B10" s="75">
        <v>2</v>
      </c>
      <c r="C10" s="53"/>
      <c r="D10" s="63"/>
      <c r="E10" s="46"/>
      <c r="F10" s="33"/>
      <c r="G10" s="73" t="s">
        <v>682</v>
      </c>
    </row>
    <row r="11" spans="1:7">
      <c r="A11" s="31">
        <v>2</v>
      </c>
      <c r="B11" s="30">
        <v>2</v>
      </c>
      <c r="C11" s="47">
        <v>1</v>
      </c>
      <c r="D11" s="58"/>
      <c r="E11" s="30"/>
      <c r="F11" s="40"/>
      <c r="G11" s="84" t="s">
        <v>682</v>
      </c>
    </row>
    <row r="12" spans="1:7">
      <c r="A12" s="31">
        <v>2</v>
      </c>
      <c r="B12" s="30">
        <v>2</v>
      </c>
      <c r="C12" s="47">
        <v>1</v>
      </c>
      <c r="D12" s="58">
        <v>1</v>
      </c>
      <c r="E12" s="30"/>
      <c r="F12" s="40"/>
      <c r="G12" s="84" t="s">
        <v>682</v>
      </c>
    </row>
    <row r="13" spans="1:7">
      <c r="A13" s="34">
        <v>2</v>
      </c>
      <c r="B13" s="43">
        <v>2</v>
      </c>
      <c r="C13" s="50">
        <v>1</v>
      </c>
      <c r="D13" s="60">
        <v>1</v>
      </c>
      <c r="E13" s="43">
        <v>1</v>
      </c>
      <c r="F13" s="70"/>
      <c r="G13" s="84" t="s">
        <v>682</v>
      </c>
    </row>
    <row r="14" spans="1:7">
      <c r="A14" s="39">
        <v>2</v>
      </c>
      <c r="B14" s="42">
        <v>2</v>
      </c>
      <c r="C14" s="48">
        <v>1</v>
      </c>
      <c r="D14" s="59">
        <v>1</v>
      </c>
      <c r="E14" s="42">
        <v>1</v>
      </c>
      <c r="F14" s="37">
        <v>1</v>
      </c>
      <c r="G14" s="48" t="s">
        <v>667</v>
      </c>
    </row>
    <row r="15" spans="1:7">
      <c r="A15" s="39">
        <v>2</v>
      </c>
      <c r="B15" s="42">
        <v>2</v>
      </c>
      <c r="C15" s="48">
        <v>1</v>
      </c>
      <c r="D15" s="59">
        <v>1</v>
      </c>
      <c r="E15" s="42">
        <v>1</v>
      </c>
      <c r="F15" s="36">
        <v>2</v>
      </c>
      <c r="G15" s="48" t="s">
        <v>668</v>
      </c>
    </row>
    <row r="16" spans="1:7">
      <c r="A16" s="39">
        <v>2</v>
      </c>
      <c r="B16" s="42">
        <v>2</v>
      </c>
      <c r="C16" s="48">
        <v>1</v>
      </c>
      <c r="D16" s="59">
        <v>1</v>
      </c>
      <c r="E16" s="42">
        <v>1</v>
      </c>
      <c r="F16" s="36">
        <v>5</v>
      </c>
      <c r="G16" s="48" t="s">
        <v>669</v>
      </c>
    </row>
    <row r="17" spans="1:7" ht="26.4">
      <c r="A17" s="39">
        <v>2</v>
      </c>
      <c r="B17" s="42">
        <v>2</v>
      </c>
      <c r="C17" s="48">
        <v>1</v>
      </c>
      <c r="D17" s="59">
        <v>1</v>
      </c>
      <c r="E17" s="42">
        <v>1</v>
      </c>
      <c r="F17" s="36">
        <v>6</v>
      </c>
      <c r="G17" s="48" t="s">
        <v>670</v>
      </c>
    </row>
    <row r="18" spans="1:7">
      <c r="A18" s="102">
        <v>2</v>
      </c>
      <c r="B18" s="95">
        <v>2</v>
      </c>
      <c r="C18" s="93">
        <v>1</v>
      </c>
      <c r="D18" s="94">
        <v>1</v>
      </c>
      <c r="E18" s="95">
        <v>1</v>
      </c>
      <c r="F18" s="86">
        <v>7</v>
      </c>
      <c r="G18" s="93" t="s">
        <v>671</v>
      </c>
    </row>
    <row r="19" spans="1:7">
      <c r="A19" s="39">
        <v>2</v>
      </c>
      <c r="B19" s="42">
        <v>2</v>
      </c>
      <c r="C19" s="48">
        <v>1</v>
      </c>
      <c r="D19" s="59">
        <v>1</v>
      </c>
      <c r="E19" s="42">
        <v>1</v>
      </c>
      <c r="F19" s="36">
        <v>11</v>
      </c>
      <c r="G19" s="48" t="s">
        <v>672</v>
      </c>
    </row>
    <row r="20" spans="1:7">
      <c r="A20" s="38">
        <v>2</v>
      </c>
      <c r="B20" s="91">
        <v>2</v>
      </c>
      <c r="C20" s="77">
        <v>1</v>
      </c>
      <c r="D20" s="77">
        <v>1</v>
      </c>
      <c r="E20" s="77">
        <v>1</v>
      </c>
      <c r="F20" s="87">
        <v>12</v>
      </c>
      <c r="G20" s="284" t="s">
        <v>673</v>
      </c>
    </row>
    <row r="21" spans="1:7">
      <c r="A21" s="39">
        <v>2</v>
      </c>
      <c r="B21" s="42">
        <v>2</v>
      </c>
      <c r="C21" s="48">
        <v>1</v>
      </c>
      <c r="D21" s="48">
        <v>1</v>
      </c>
      <c r="E21" s="48">
        <v>1</v>
      </c>
      <c r="F21" s="36">
        <v>14</v>
      </c>
      <c r="G21" s="347" t="s">
        <v>674</v>
      </c>
    </row>
    <row r="22" spans="1:7">
      <c r="A22" s="39">
        <v>2</v>
      </c>
      <c r="B22" s="42">
        <v>2</v>
      </c>
      <c r="C22" s="48">
        <v>1</v>
      </c>
      <c r="D22" s="48">
        <v>1</v>
      </c>
      <c r="E22" s="48">
        <v>1</v>
      </c>
      <c r="F22" s="36">
        <v>15</v>
      </c>
      <c r="G22" s="257" t="s">
        <v>675</v>
      </c>
    </row>
    <row r="23" spans="1:7">
      <c r="A23" s="39">
        <v>2</v>
      </c>
      <c r="B23" s="42">
        <v>2</v>
      </c>
      <c r="C23" s="48">
        <v>1</v>
      </c>
      <c r="D23" s="48">
        <v>1</v>
      </c>
      <c r="E23" s="48">
        <v>1</v>
      </c>
      <c r="F23" s="36">
        <v>16</v>
      </c>
      <c r="G23" s="48" t="s">
        <v>676</v>
      </c>
    </row>
    <row r="24" spans="1:7">
      <c r="A24" s="39">
        <v>2</v>
      </c>
      <c r="B24" s="42">
        <v>2</v>
      </c>
      <c r="C24" s="48">
        <v>1</v>
      </c>
      <c r="D24" s="48">
        <v>1</v>
      </c>
      <c r="E24" s="48">
        <v>1</v>
      </c>
      <c r="F24" s="36">
        <v>17</v>
      </c>
      <c r="G24" s="48" t="s">
        <v>677</v>
      </c>
    </row>
    <row r="25" spans="1:7">
      <c r="A25" s="39">
        <v>2</v>
      </c>
      <c r="B25" s="42">
        <v>2</v>
      </c>
      <c r="C25" s="48">
        <v>1</v>
      </c>
      <c r="D25" s="48">
        <v>1</v>
      </c>
      <c r="E25" s="48">
        <v>1</v>
      </c>
      <c r="F25" s="36">
        <v>20</v>
      </c>
      <c r="G25" s="48" t="s">
        <v>678</v>
      </c>
    </row>
    <row r="26" spans="1:7" ht="26.4">
      <c r="A26" s="335">
        <v>2</v>
      </c>
      <c r="B26" s="262">
        <v>2</v>
      </c>
      <c r="C26" s="257">
        <v>1</v>
      </c>
      <c r="D26" s="257">
        <v>1</v>
      </c>
      <c r="E26" s="257">
        <v>1</v>
      </c>
      <c r="F26" s="336">
        <v>21</v>
      </c>
      <c r="G26" s="257" t="s">
        <v>679</v>
      </c>
    </row>
    <row r="27" spans="1:7">
      <c r="A27" s="335">
        <v>2</v>
      </c>
      <c r="B27" s="262">
        <v>2</v>
      </c>
      <c r="C27" s="257">
        <v>1</v>
      </c>
      <c r="D27" s="257">
        <v>1</v>
      </c>
      <c r="E27" s="257">
        <v>1</v>
      </c>
      <c r="F27" s="336">
        <v>22</v>
      </c>
      <c r="G27" s="257" t="s">
        <v>680</v>
      </c>
    </row>
    <row r="28" spans="1:7">
      <c r="A28" s="335">
        <v>2</v>
      </c>
      <c r="B28" s="262">
        <v>2</v>
      </c>
      <c r="C28" s="257">
        <v>1</v>
      </c>
      <c r="D28" s="257">
        <v>1</v>
      </c>
      <c r="E28" s="257">
        <v>1</v>
      </c>
      <c r="F28" s="336">
        <v>23</v>
      </c>
      <c r="G28" s="257" t="s">
        <v>263</v>
      </c>
    </row>
    <row r="29" spans="1:7">
      <c r="A29" s="39">
        <v>2</v>
      </c>
      <c r="B29" s="42">
        <v>2</v>
      </c>
      <c r="C29" s="48">
        <v>1</v>
      </c>
      <c r="D29" s="48">
        <v>1</v>
      </c>
      <c r="E29" s="48">
        <v>1</v>
      </c>
      <c r="F29" s="36">
        <v>30</v>
      </c>
      <c r="G29" s="257" t="s">
        <v>681</v>
      </c>
    </row>
    <row r="30" spans="1:7">
      <c r="A30" s="144">
        <v>2</v>
      </c>
      <c r="B30" s="145">
        <v>3</v>
      </c>
      <c r="C30" s="73"/>
      <c r="D30" s="53"/>
      <c r="E30" s="53"/>
      <c r="F30" s="33"/>
      <c r="G30" s="143" t="s">
        <v>563</v>
      </c>
    </row>
    <row r="31" spans="1:7">
      <c r="A31" s="31">
        <v>2</v>
      </c>
      <c r="B31" s="30">
        <v>3</v>
      </c>
      <c r="C31" s="47">
        <v>1</v>
      </c>
      <c r="D31" s="47"/>
      <c r="E31" s="47"/>
      <c r="F31" s="40"/>
      <c r="G31" s="84" t="s">
        <v>30</v>
      </c>
    </row>
    <row r="32" spans="1:7">
      <c r="A32" s="31">
        <v>2</v>
      </c>
      <c r="B32" s="30">
        <v>3</v>
      </c>
      <c r="C32" s="47">
        <v>1</v>
      </c>
      <c r="D32" s="47">
        <v>1</v>
      </c>
      <c r="E32" s="47"/>
      <c r="F32" s="40"/>
      <c r="G32" s="84" t="s">
        <v>572</v>
      </c>
    </row>
    <row r="33" spans="1:7">
      <c r="A33" s="31">
        <v>2</v>
      </c>
      <c r="B33" s="30">
        <v>3</v>
      </c>
      <c r="C33" s="47">
        <v>1</v>
      </c>
      <c r="D33" s="47">
        <v>1</v>
      </c>
      <c r="E33" s="47">
        <v>1</v>
      </c>
      <c r="F33" s="40"/>
      <c r="G33" s="84" t="s">
        <v>572</v>
      </c>
    </row>
    <row r="34" spans="1:7">
      <c r="A34" s="39">
        <v>2</v>
      </c>
      <c r="B34" s="42">
        <v>3</v>
      </c>
      <c r="C34" s="48">
        <v>1</v>
      </c>
      <c r="D34" s="48">
        <v>1</v>
      </c>
      <c r="E34" s="48">
        <v>1</v>
      </c>
      <c r="F34" s="36">
        <v>1</v>
      </c>
      <c r="G34" s="48" t="s">
        <v>10</v>
      </c>
    </row>
    <row r="35" spans="1:7">
      <c r="A35" s="39">
        <v>2</v>
      </c>
      <c r="B35" s="95">
        <v>3</v>
      </c>
      <c r="C35" s="93">
        <v>1</v>
      </c>
      <c r="D35" s="93">
        <v>1</v>
      </c>
      <c r="E35" s="93">
        <v>1</v>
      </c>
      <c r="F35" s="86">
        <v>2</v>
      </c>
      <c r="G35" s="93" t="s">
        <v>4</v>
      </c>
    </row>
    <row r="36" spans="1:7">
      <c r="A36" s="42">
        <v>2</v>
      </c>
      <c r="B36" s="48">
        <v>3</v>
      </c>
      <c r="C36" s="48">
        <v>1</v>
      </c>
      <c r="D36" s="48">
        <v>1</v>
      </c>
      <c r="E36" s="48">
        <v>1</v>
      </c>
      <c r="F36" s="36">
        <v>3</v>
      </c>
      <c r="G36" s="48" t="s">
        <v>91</v>
      </c>
    </row>
    <row r="37" spans="1:7" ht="26.4">
      <c r="A37" s="46">
        <v>2</v>
      </c>
      <c r="B37" s="53">
        <v>3</v>
      </c>
      <c r="C37" s="53">
        <v>1</v>
      </c>
      <c r="D37" s="53">
        <v>2</v>
      </c>
      <c r="E37" s="53"/>
      <c r="F37" s="33"/>
      <c r="G37" s="222" t="s">
        <v>573</v>
      </c>
    </row>
    <row r="38" spans="1:7" ht="26.4">
      <c r="A38" s="43">
        <v>2</v>
      </c>
      <c r="B38" s="50">
        <v>3</v>
      </c>
      <c r="C38" s="50">
        <v>1</v>
      </c>
      <c r="D38" s="50">
        <v>2</v>
      </c>
      <c r="E38" s="50">
        <v>1</v>
      </c>
      <c r="F38" s="70"/>
      <c r="G38" s="222" t="s">
        <v>573</v>
      </c>
    </row>
    <row r="39" spans="1:7">
      <c r="A39" s="42">
        <v>2</v>
      </c>
      <c r="B39" s="48">
        <v>3</v>
      </c>
      <c r="C39" s="48">
        <v>1</v>
      </c>
      <c r="D39" s="48">
        <v>2</v>
      </c>
      <c r="E39" s="48">
        <v>1</v>
      </c>
      <c r="F39" s="36">
        <v>1</v>
      </c>
      <c r="G39" s="42" t="s">
        <v>10</v>
      </c>
    </row>
    <row r="40" spans="1:7">
      <c r="A40" s="42">
        <v>2</v>
      </c>
      <c r="B40" s="48">
        <v>3</v>
      </c>
      <c r="C40" s="48">
        <v>1</v>
      </c>
      <c r="D40" s="48">
        <v>2</v>
      </c>
      <c r="E40" s="48">
        <v>1</v>
      </c>
      <c r="F40" s="36">
        <v>2</v>
      </c>
      <c r="G40" s="42" t="s">
        <v>4</v>
      </c>
    </row>
    <row r="41" spans="1:7">
      <c r="A41" s="42">
        <v>2</v>
      </c>
      <c r="B41" s="48">
        <v>3</v>
      </c>
      <c r="C41" s="48">
        <v>1</v>
      </c>
      <c r="D41" s="48">
        <v>2</v>
      </c>
      <c r="E41" s="48">
        <v>1</v>
      </c>
      <c r="F41" s="36">
        <v>3</v>
      </c>
      <c r="G41" s="262" t="s">
        <v>91</v>
      </c>
    </row>
    <row r="42" spans="1:7">
      <c r="A42" s="30">
        <v>2</v>
      </c>
      <c r="B42" s="47">
        <v>3</v>
      </c>
      <c r="C42" s="47">
        <v>1</v>
      </c>
      <c r="D42" s="47">
        <v>3</v>
      </c>
      <c r="E42" s="47"/>
      <c r="F42" s="40"/>
      <c r="G42" s="85" t="s">
        <v>577</v>
      </c>
    </row>
    <row r="43" spans="1:7">
      <c r="A43" s="30">
        <v>2</v>
      </c>
      <c r="B43" s="47">
        <v>3</v>
      </c>
      <c r="C43" s="47">
        <v>1</v>
      </c>
      <c r="D43" s="47">
        <v>3</v>
      </c>
      <c r="E43" s="47">
        <v>1</v>
      </c>
      <c r="F43" s="40"/>
      <c r="G43" s="85" t="s">
        <v>578</v>
      </c>
    </row>
    <row r="44" spans="1:7">
      <c r="A44" s="95">
        <v>2</v>
      </c>
      <c r="B44" s="93">
        <v>3</v>
      </c>
      <c r="C44" s="93">
        <v>1</v>
      </c>
      <c r="D44" s="93">
        <v>3</v>
      </c>
      <c r="E44" s="93">
        <v>1</v>
      </c>
      <c r="F44" s="86">
        <v>1</v>
      </c>
      <c r="G44" s="261" t="s">
        <v>574</v>
      </c>
    </row>
    <row r="45" spans="1:7">
      <c r="A45" s="42">
        <v>2</v>
      </c>
      <c r="B45" s="48">
        <v>3</v>
      </c>
      <c r="C45" s="48">
        <v>1</v>
      </c>
      <c r="D45" s="48">
        <v>3</v>
      </c>
      <c r="E45" s="48">
        <v>1</v>
      </c>
      <c r="F45" s="36">
        <v>2</v>
      </c>
      <c r="G45" s="262" t="s">
        <v>575</v>
      </c>
    </row>
    <row r="46" spans="1:7">
      <c r="A46" s="95">
        <v>2</v>
      </c>
      <c r="B46" s="93">
        <v>3</v>
      </c>
      <c r="C46" s="93">
        <v>1</v>
      </c>
      <c r="D46" s="93">
        <v>3</v>
      </c>
      <c r="E46" s="93">
        <v>1</v>
      </c>
      <c r="F46" s="86">
        <v>3</v>
      </c>
      <c r="G46" s="261" t="s">
        <v>576</v>
      </c>
    </row>
    <row r="47" spans="1:7">
      <c r="A47" s="95">
        <v>2</v>
      </c>
      <c r="B47" s="93">
        <v>3</v>
      </c>
      <c r="C47" s="93">
        <v>2</v>
      </c>
      <c r="D47" s="93"/>
      <c r="E47" s="93"/>
      <c r="F47" s="86"/>
      <c r="G47" s="261" t="s">
        <v>683</v>
      </c>
    </row>
    <row r="48" spans="1:7">
      <c r="A48" s="95">
        <v>2</v>
      </c>
      <c r="B48" s="93">
        <v>3</v>
      </c>
      <c r="C48" s="93">
        <v>2</v>
      </c>
      <c r="D48" s="93">
        <v>1</v>
      </c>
      <c r="E48" s="93"/>
      <c r="F48" s="86"/>
      <c r="G48" s="261" t="s">
        <v>683</v>
      </c>
    </row>
    <row r="49" spans="1:7">
      <c r="A49" s="95">
        <v>2</v>
      </c>
      <c r="B49" s="93">
        <v>3</v>
      </c>
      <c r="C49" s="93">
        <v>2</v>
      </c>
      <c r="D49" s="93">
        <v>1</v>
      </c>
      <c r="E49" s="93">
        <v>1</v>
      </c>
      <c r="F49" s="86"/>
      <c r="G49" s="261" t="s">
        <v>683</v>
      </c>
    </row>
    <row r="50" spans="1:7">
      <c r="A50" s="95">
        <v>2</v>
      </c>
      <c r="B50" s="93">
        <v>3</v>
      </c>
      <c r="C50" s="93">
        <v>2</v>
      </c>
      <c r="D50" s="93">
        <v>1</v>
      </c>
      <c r="E50" s="93">
        <v>1</v>
      </c>
      <c r="F50" s="86">
        <v>1</v>
      </c>
      <c r="G50" s="261" t="s">
        <v>683</v>
      </c>
    </row>
    <row r="51" spans="1:7">
      <c r="A51" s="45">
        <v>2</v>
      </c>
      <c r="B51" s="52">
        <v>4</v>
      </c>
      <c r="C51" s="52"/>
      <c r="D51" s="52"/>
      <c r="E51" s="52"/>
      <c r="F51" s="69"/>
      <c r="G51" s="45" t="s">
        <v>36</v>
      </c>
    </row>
    <row r="52" spans="1:7">
      <c r="A52" s="30">
        <v>2</v>
      </c>
      <c r="B52" s="47">
        <v>4</v>
      </c>
      <c r="C52" s="47">
        <v>1</v>
      </c>
      <c r="D52" s="47"/>
      <c r="E52" s="47"/>
      <c r="F52" s="40"/>
      <c r="G52" s="85" t="s">
        <v>94</v>
      </c>
    </row>
    <row r="53" spans="1:7">
      <c r="A53" s="30">
        <v>2</v>
      </c>
      <c r="B53" s="47">
        <v>4</v>
      </c>
      <c r="C53" s="47">
        <v>1</v>
      </c>
      <c r="D53" s="47">
        <v>1</v>
      </c>
      <c r="E53" s="47"/>
      <c r="F53" s="40"/>
      <c r="G53" s="30" t="s">
        <v>94</v>
      </c>
    </row>
    <row r="54" spans="1:7">
      <c r="A54" s="30">
        <v>2</v>
      </c>
      <c r="B54" s="47">
        <v>4</v>
      </c>
      <c r="C54" s="47">
        <v>1</v>
      </c>
      <c r="D54" s="47">
        <v>1</v>
      </c>
      <c r="E54" s="47">
        <v>1</v>
      </c>
      <c r="F54" s="40"/>
      <c r="G54" s="30" t="s">
        <v>94</v>
      </c>
    </row>
    <row r="55" spans="1:7">
      <c r="A55" s="42">
        <v>2</v>
      </c>
      <c r="B55" s="48">
        <v>4</v>
      </c>
      <c r="C55" s="48">
        <v>1</v>
      </c>
      <c r="D55" s="48">
        <v>1</v>
      </c>
      <c r="E55" s="48">
        <v>1</v>
      </c>
      <c r="F55" s="36">
        <v>1</v>
      </c>
      <c r="G55" s="42" t="s">
        <v>37</v>
      </c>
    </row>
    <row r="56" spans="1:7">
      <c r="A56" s="42">
        <v>2</v>
      </c>
      <c r="B56" s="42">
        <v>4</v>
      </c>
      <c r="C56" s="42">
        <v>1</v>
      </c>
      <c r="D56" s="48">
        <v>1</v>
      </c>
      <c r="E56" s="48">
        <v>1</v>
      </c>
      <c r="F56" s="35">
        <v>2</v>
      </c>
      <c r="G56" s="59" t="s">
        <v>38</v>
      </c>
    </row>
    <row r="57" spans="1:7">
      <c r="A57" s="42">
        <v>2</v>
      </c>
      <c r="B57" s="48">
        <v>4</v>
      </c>
      <c r="C57" s="42">
        <v>1</v>
      </c>
      <c r="D57" s="48">
        <v>1</v>
      </c>
      <c r="E57" s="48">
        <v>1</v>
      </c>
      <c r="F57" s="35">
        <v>3</v>
      </c>
      <c r="G57" s="59" t="s">
        <v>39</v>
      </c>
    </row>
    <row r="58" spans="1:7">
      <c r="A58" s="45">
        <v>2</v>
      </c>
      <c r="B58" s="52">
        <v>5</v>
      </c>
      <c r="C58" s="45"/>
      <c r="D58" s="52"/>
      <c r="E58" s="52"/>
      <c r="F58" s="56"/>
      <c r="G58" s="62" t="s">
        <v>40</v>
      </c>
    </row>
    <row r="59" spans="1:7">
      <c r="A59" s="46">
        <v>2</v>
      </c>
      <c r="B59" s="53">
        <v>5</v>
      </c>
      <c r="C59" s="46">
        <v>1</v>
      </c>
      <c r="D59" s="53"/>
      <c r="E59" s="53"/>
      <c r="F59" s="57"/>
      <c r="G59" s="223" t="s">
        <v>95</v>
      </c>
    </row>
    <row r="60" spans="1:7">
      <c r="A60" s="30">
        <v>2</v>
      </c>
      <c r="B60" s="47">
        <v>5</v>
      </c>
      <c r="C60" s="30">
        <v>1</v>
      </c>
      <c r="D60" s="47">
        <v>1</v>
      </c>
      <c r="E60" s="47"/>
      <c r="F60" s="29"/>
      <c r="G60" s="58" t="s">
        <v>95</v>
      </c>
    </row>
    <row r="61" spans="1:7">
      <c r="A61" s="30">
        <v>2</v>
      </c>
      <c r="B61" s="47">
        <v>5</v>
      </c>
      <c r="C61" s="30">
        <v>1</v>
      </c>
      <c r="D61" s="47">
        <v>1</v>
      </c>
      <c r="E61" s="47">
        <v>1</v>
      </c>
      <c r="F61" s="29"/>
      <c r="G61" s="58" t="s">
        <v>95</v>
      </c>
    </row>
    <row r="62" spans="1:7">
      <c r="A62" s="30">
        <v>2</v>
      </c>
      <c r="B62" s="47">
        <v>5</v>
      </c>
      <c r="C62" s="30">
        <v>1</v>
      </c>
      <c r="D62" s="47">
        <v>1</v>
      </c>
      <c r="E62" s="47">
        <v>1</v>
      </c>
      <c r="F62" s="29">
        <v>1</v>
      </c>
      <c r="G62" s="224" t="s">
        <v>579</v>
      </c>
    </row>
    <row r="63" spans="1:7">
      <c r="A63" s="42">
        <v>2</v>
      </c>
      <c r="B63" s="48">
        <v>5</v>
      </c>
      <c r="C63" s="42">
        <v>1</v>
      </c>
      <c r="D63" s="48">
        <v>1</v>
      </c>
      <c r="E63" s="48">
        <v>1</v>
      </c>
      <c r="F63" s="35">
        <v>2</v>
      </c>
      <c r="G63" s="346" t="s">
        <v>564</v>
      </c>
    </row>
    <row r="64" spans="1:7">
      <c r="A64" s="30">
        <v>2</v>
      </c>
      <c r="B64" s="47">
        <v>5</v>
      </c>
      <c r="C64" s="30">
        <v>2</v>
      </c>
      <c r="D64" s="47"/>
      <c r="E64" s="47"/>
      <c r="F64" s="29"/>
      <c r="G64" s="224" t="s">
        <v>96</v>
      </c>
    </row>
    <row r="65" spans="1:7">
      <c r="A65" s="31">
        <v>2</v>
      </c>
      <c r="B65" s="30">
        <v>5</v>
      </c>
      <c r="C65" s="47">
        <v>2</v>
      </c>
      <c r="D65" s="58">
        <v>1</v>
      </c>
      <c r="E65" s="30"/>
      <c r="F65" s="29"/>
      <c r="G65" s="47" t="s">
        <v>96</v>
      </c>
    </row>
    <row r="66" spans="1:7">
      <c r="A66" s="31">
        <v>2</v>
      </c>
      <c r="B66" s="30">
        <v>5</v>
      </c>
      <c r="C66" s="47">
        <v>2</v>
      </c>
      <c r="D66" s="58">
        <v>1</v>
      </c>
      <c r="E66" s="30">
        <v>1</v>
      </c>
      <c r="F66" s="29"/>
      <c r="G66" s="47" t="s">
        <v>96</v>
      </c>
    </row>
    <row r="67" spans="1:7" ht="26.4">
      <c r="A67" s="39">
        <v>2</v>
      </c>
      <c r="B67" s="42">
        <v>5</v>
      </c>
      <c r="C67" s="48">
        <v>2</v>
      </c>
      <c r="D67" s="59">
        <v>1</v>
      </c>
      <c r="E67" s="42">
        <v>1</v>
      </c>
      <c r="F67" s="35">
        <v>1</v>
      </c>
      <c r="G67" s="257" t="s">
        <v>580</v>
      </c>
    </row>
    <row r="68" spans="1:7">
      <c r="A68" s="39">
        <v>2</v>
      </c>
      <c r="B68" s="42">
        <v>5</v>
      </c>
      <c r="C68" s="48">
        <v>2</v>
      </c>
      <c r="D68" s="59">
        <v>1</v>
      </c>
      <c r="E68" s="42">
        <v>1</v>
      </c>
      <c r="F68" s="35">
        <v>2</v>
      </c>
      <c r="G68" s="257" t="s">
        <v>581</v>
      </c>
    </row>
    <row r="69" spans="1:7">
      <c r="A69" s="31">
        <v>2</v>
      </c>
      <c r="B69" s="30">
        <v>5</v>
      </c>
      <c r="C69" s="47">
        <v>3</v>
      </c>
      <c r="D69" s="58"/>
      <c r="E69" s="30"/>
      <c r="F69" s="29"/>
      <c r="G69" s="84" t="s">
        <v>582</v>
      </c>
    </row>
    <row r="70" spans="1:7" ht="26.4">
      <c r="A70" s="31">
        <v>2</v>
      </c>
      <c r="B70" s="30">
        <v>5</v>
      </c>
      <c r="C70" s="47">
        <v>3</v>
      </c>
      <c r="D70" s="58">
        <v>1</v>
      </c>
      <c r="E70" s="30"/>
      <c r="F70" s="29"/>
      <c r="G70" s="84" t="s">
        <v>583</v>
      </c>
    </row>
    <row r="71" spans="1:7" ht="26.4">
      <c r="A71" s="34">
        <v>2</v>
      </c>
      <c r="B71" s="43">
        <v>5</v>
      </c>
      <c r="C71" s="50">
        <v>3</v>
      </c>
      <c r="D71" s="60">
        <v>1</v>
      </c>
      <c r="E71" s="43">
        <v>1</v>
      </c>
      <c r="F71" s="54"/>
      <c r="G71" s="225" t="s">
        <v>583</v>
      </c>
    </row>
    <row r="72" spans="1:7" ht="26.4">
      <c r="A72" s="39">
        <v>2</v>
      </c>
      <c r="B72" s="42">
        <v>5</v>
      </c>
      <c r="C72" s="48">
        <v>3</v>
      </c>
      <c r="D72" s="59">
        <v>1</v>
      </c>
      <c r="E72" s="42">
        <v>1</v>
      </c>
      <c r="F72" s="35">
        <v>1</v>
      </c>
      <c r="G72" s="257" t="s">
        <v>583</v>
      </c>
    </row>
    <row r="73" spans="1:7">
      <c r="A73" s="38">
        <v>2</v>
      </c>
      <c r="B73" s="44">
        <v>5</v>
      </c>
      <c r="C73" s="51">
        <v>3</v>
      </c>
      <c r="D73" s="61">
        <v>1</v>
      </c>
      <c r="E73" s="44">
        <v>1</v>
      </c>
      <c r="F73" s="55">
        <v>2</v>
      </c>
      <c r="G73" s="337" t="s">
        <v>565</v>
      </c>
    </row>
    <row r="74" spans="1:7" ht="26.4">
      <c r="A74" s="338">
        <v>2</v>
      </c>
      <c r="B74" s="339">
        <v>5</v>
      </c>
      <c r="C74" s="337">
        <v>3</v>
      </c>
      <c r="D74" s="283">
        <v>2</v>
      </c>
      <c r="E74" s="339"/>
      <c r="F74" s="340"/>
      <c r="G74" s="337" t="s">
        <v>212</v>
      </c>
    </row>
    <row r="75" spans="1:7" ht="26.4">
      <c r="A75" s="338">
        <v>2</v>
      </c>
      <c r="B75" s="339">
        <v>5</v>
      </c>
      <c r="C75" s="337">
        <v>3</v>
      </c>
      <c r="D75" s="283">
        <v>2</v>
      </c>
      <c r="E75" s="339">
        <v>1</v>
      </c>
      <c r="F75" s="340"/>
      <c r="G75" s="337" t="s">
        <v>212</v>
      </c>
    </row>
    <row r="76" spans="1:7" ht="26.4">
      <c r="A76" s="338">
        <v>2</v>
      </c>
      <c r="B76" s="339">
        <v>5</v>
      </c>
      <c r="C76" s="337">
        <v>3</v>
      </c>
      <c r="D76" s="283">
        <v>2</v>
      </c>
      <c r="E76" s="339">
        <v>1</v>
      </c>
      <c r="F76" s="340">
        <v>1</v>
      </c>
      <c r="G76" s="337" t="s">
        <v>212</v>
      </c>
    </row>
    <row r="77" spans="1:7">
      <c r="A77" s="338">
        <v>2</v>
      </c>
      <c r="B77" s="339">
        <v>5</v>
      </c>
      <c r="C77" s="337">
        <v>3</v>
      </c>
      <c r="D77" s="283">
        <v>2</v>
      </c>
      <c r="E77" s="339">
        <v>1</v>
      </c>
      <c r="F77" s="340">
        <v>2</v>
      </c>
      <c r="G77" s="337" t="s">
        <v>213</v>
      </c>
    </row>
    <row r="78" spans="1:7">
      <c r="A78" s="41">
        <v>2</v>
      </c>
      <c r="B78" s="45">
        <v>6</v>
      </c>
      <c r="C78" s="52"/>
      <c r="D78" s="62"/>
      <c r="E78" s="45"/>
      <c r="F78" s="56"/>
      <c r="G78" s="164" t="s">
        <v>43</v>
      </c>
    </row>
    <row r="79" spans="1:7">
      <c r="A79" s="34">
        <v>2</v>
      </c>
      <c r="B79" s="43">
        <v>6</v>
      </c>
      <c r="C79" s="50">
        <v>1</v>
      </c>
      <c r="D79" s="60"/>
      <c r="E79" s="43"/>
      <c r="F79" s="54"/>
      <c r="G79" s="225" t="s">
        <v>98</v>
      </c>
    </row>
    <row r="80" spans="1:7">
      <c r="A80" s="31">
        <v>2</v>
      </c>
      <c r="B80" s="30">
        <v>6</v>
      </c>
      <c r="C80" s="47">
        <v>1</v>
      </c>
      <c r="D80" s="58">
        <v>1</v>
      </c>
      <c r="E80" s="30"/>
      <c r="F80" s="29"/>
      <c r="G80" s="47" t="s">
        <v>98</v>
      </c>
    </row>
    <row r="81" spans="1:7">
      <c r="A81" s="31">
        <v>2</v>
      </c>
      <c r="B81" s="30">
        <v>6</v>
      </c>
      <c r="C81" s="47">
        <v>1</v>
      </c>
      <c r="D81" s="58">
        <v>1</v>
      </c>
      <c r="E81" s="30">
        <v>1</v>
      </c>
      <c r="F81" s="29"/>
      <c r="G81" s="47" t="s">
        <v>98</v>
      </c>
    </row>
    <row r="82" spans="1:7">
      <c r="A82" s="31">
        <v>2</v>
      </c>
      <c r="B82" s="30">
        <v>6</v>
      </c>
      <c r="C82" s="47">
        <v>1</v>
      </c>
      <c r="D82" s="58">
        <v>1</v>
      </c>
      <c r="E82" s="30">
        <v>1</v>
      </c>
      <c r="F82" s="29">
        <v>1</v>
      </c>
      <c r="G82" s="47" t="s">
        <v>44</v>
      </c>
    </row>
    <row r="83" spans="1:7">
      <c r="A83" s="64">
        <v>2</v>
      </c>
      <c r="B83" s="46">
        <v>6</v>
      </c>
      <c r="C83" s="53">
        <v>1</v>
      </c>
      <c r="D83" s="63">
        <v>1</v>
      </c>
      <c r="E83" s="46">
        <v>1</v>
      </c>
      <c r="F83" s="57">
        <v>2</v>
      </c>
      <c r="G83" s="53" t="s">
        <v>99</v>
      </c>
    </row>
    <row r="84" spans="1:7">
      <c r="A84" s="31">
        <v>2</v>
      </c>
      <c r="B84" s="30">
        <v>6</v>
      </c>
      <c r="C84" s="47">
        <v>2</v>
      </c>
      <c r="D84" s="58"/>
      <c r="E84" s="30"/>
      <c r="F84" s="29"/>
      <c r="G84" s="84" t="s">
        <v>684</v>
      </c>
    </row>
    <row r="85" spans="1:7">
      <c r="A85" s="31">
        <v>2</v>
      </c>
      <c r="B85" s="30">
        <v>6</v>
      </c>
      <c r="C85" s="47">
        <v>2</v>
      </c>
      <c r="D85" s="58">
        <v>1</v>
      </c>
      <c r="E85" s="30"/>
      <c r="F85" s="29"/>
      <c r="G85" s="84" t="s">
        <v>684</v>
      </c>
    </row>
    <row r="86" spans="1:7">
      <c r="A86" s="31">
        <v>2</v>
      </c>
      <c r="B86" s="30">
        <v>6</v>
      </c>
      <c r="C86" s="47">
        <v>2</v>
      </c>
      <c r="D86" s="58">
        <v>1</v>
      </c>
      <c r="E86" s="30">
        <v>1</v>
      </c>
      <c r="F86" s="29"/>
      <c r="G86" s="84" t="s">
        <v>684</v>
      </c>
    </row>
    <row r="87" spans="1:7">
      <c r="A87" s="31">
        <v>2</v>
      </c>
      <c r="B87" s="30">
        <v>6</v>
      </c>
      <c r="C87" s="47">
        <v>2</v>
      </c>
      <c r="D87" s="58">
        <v>1</v>
      </c>
      <c r="E87" s="30">
        <v>1</v>
      </c>
      <c r="F87" s="29">
        <v>1</v>
      </c>
      <c r="G87" s="84" t="s">
        <v>684</v>
      </c>
    </row>
    <row r="88" spans="1:7">
      <c r="A88" s="64">
        <v>2</v>
      </c>
      <c r="B88" s="46">
        <v>6</v>
      </c>
      <c r="C88" s="53">
        <v>3</v>
      </c>
      <c r="D88" s="63"/>
      <c r="E88" s="46"/>
      <c r="F88" s="57"/>
      <c r="G88" s="222" t="s">
        <v>45</v>
      </c>
    </row>
    <row r="89" spans="1:7">
      <c r="A89" s="31">
        <v>2</v>
      </c>
      <c r="B89" s="30">
        <v>6</v>
      </c>
      <c r="C89" s="47">
        <v>3</v>
      </c>
      <c r="D89" s="58">
        <v>1</v>
      </c>
      <c r="E89" s="30"/>
      <c r="F89" s="29"/>
      <c r="G89" s="47" t="s">
        <v>45</v>
      </c>
    </row>
    <row r="90" spans="1:7">
      <c r="A90" s="31">
        <v>2</v>
      </c>
      <c r="B90" s="30">
        <v>6</v>
      </c>
      <c r="C90" s="47">
        <v>3</v>
      </c>
      <c r="D90" s="58">
        <v>1</v>
      </c>
      <c r="E90" s="30">
        <v>1</v>
      </c>
      <c r="F90" s="29"/>
      <c r="G90" s="47" t="s">
        <v>45</v>
      </c>
    </row>
    <row r="91" spans="1:7">
      <c r="A91" s="31">
        <v>2</v>
      </c>
      <c r="B91" s="30">
        <v>6</v>
      </c>
      <c r="C91" s="47">
        <v>3</v>
      </c>
      <c r="D91" s="58">
        <v>1</v>
      </c>
      <c r="E91" s="30">
        <v>1</v>
      </c>
      <c r="F91" s="29">
        <v>1</v>
      </c>
      <c r="G91" s="47" t="s">
        <v>45</v>
      </c>
    </row>
    <row r="92" spans="1:7">
      <c r="A92" s="64">
        <v>2</v>
      </c>
      <c r="B92" s="46">
        <v>6</v>
      </c>
      <c r="C92" s="53">
        <v>4</v>
      </c>
      <c r="D92" s="63"/>
      <c r="E92" s="46"/>
      <c r="F92" s="57"/>
      <c r="G92" s="222" t="s">
        <v>46</v>
      </c>
    </row>
    <row r="93" spans="1:7">
      <c r="A93" s="31">
        <v>2</v>
      </c>
      <c r="B93" s="30">
        <v>6</v>
      </c>
      <c r="C93" s="47">
        <v>4</v>
      </c>
      <c r="D93" s="58">
        <v>1</v>
      </c>
      <c r="E93" s="30"/>
      <c r="F93" s="29"/>
      <c r="G93" s="47" t="s">
        <v>46</v>
      </c>
    </row>
    <row r="94" spans="1:7">
      <c r="A94" s="31">
        <v>2</v>
      </c>
      <c r="B94" s="30">
        <v>6</v>
      </c>
      <c r="C94" s="47">
        <v>4</v>
      </c>
      <c r="D94" s="58">
        <v>1</v>
      </c>
      <c r="E94" s="30">
        <v>1</v>
      </c>
      <c r="F94" s="29"/>
      <c r="G94" s="47" t="s">
        <v>46</v>
      </c>
    </row>
    <row r="95" spans="1:7">
      <c r="A95" s="31">
        <v>2</v>
      </c>
      <c r="B95" s="30">
        <v>6</v>
      </c>
      <c r="C95" s="47">
        <v>4</v>
      </c>
      <c r="D95" s="58">
        <v>1</v>
      </c>
      <c r="E95" s="30">
        <v>1</v>
      </c>
      <c r="F95" s="29">
        <v>1</v>
      </c>
      <c r="G95" s="47" t="s">
        <v>46</v>
      </c>
    </row>
    <row r="96" spans="1:7" ht="26.4">
      <c r="A96" s="34">
        <v>2</v>
      </c>
      <c r="B96" s="65">
        <v>6</v>
      </c>
      <c r="C96" s="66">
        <v>5</v>
      </c>
      <c r="D96" s="67"/>
      <c r="E96" s="65"/>
      <c r="F96" s="28"/>
      <c r="G96" s="226" t="s">
        <v>584</v>
      </c>
    </row>
    <row r="97" spans="1:7" ht="26.4">
      <c r="A97" s="31">
        <v>2</v>
      </c>
      <c r="B97" s="30">
        <v>6</v>
      </c>
      <c r="C97" s="47">
        <v>5</v>
      </c>
      <c r="D97" s="58">
        <v>1</v>
      </c>
      <c r="E97" s="30"/>
      <c r="F97" s="29"/>
      <c r="G97" s="226" t="s">
        <v>585</v>
      </c>
    </row>
    <row r="98" spans="1:7" ht="26.4">
      <c r="A98" s="31">
        <v>2</v>
      </c>
      <c r="B98" s="30">
        <v>6</v>
      </c>
      <c r="C98" s="47">
        <v>5</v>
      </c>
      <c r="D98" s="58">
        <v>1</v>
      </c>
      <c r="E98" s="30">
        <v>1</v>
      </c>
      <c r="F98" s="29"/>
      <c r="G98" s="226" t="s">
        <v>584</v>
      </c>
    </row>
    <row r="99" spans="1:7" ht="26.4">
      <c r="A99" s="30">
        <v>2</v>
      </c>
      <c r="B99" s="47">
        <v>6</v>
      </c>
      <c r="C99" s="30">
        <v>5</v>
      </c>
      <c r="D99" s="30">
        <v>1</v>
      </c>
      <c r="E99" s="58">
        <v>1</v>
      </c>
      <c r="F99" s="29">
        <v>1</v>
      </c>
      <c r="G99" s="226" t="s">
        <v>586</v>
      </c>
    </row>
    <row r="100" spans="1:7">
      <c r="A100" s="41">
        <v>2</v>
      </c>
      <c r="B100" s="45">
        <v>7</v>
      </c>
      <c r="C100" s="45"/>
      <c r="D100" s="52"/>
      <c r="E100" s="52"/>
      <c r="F100" s="69"/>
      <c r="G100" s="62" t="s">
        <v>102</v>
      </c>
    </row>
    <row r="101" spans="1:7">
      <c r="A101" s="31">
        <v>2</v>
      </c>
      <c r="B101" s="30">
        <v>7</v>
      </c>
      <c r="C101" s="30">
        <v>1</v>
      </c>
      <c r="D101" s="47"/>
      <c r="E101" s="47"/>
      <c r="F101" s="40"/>
      <c r="G101" s="224" t="s">
        <v>103</v>
      </c>
    </row>
    <row r="102" spans="1:7">
      <c r="A102" s="31">
        <v>2</v>
      </c>
      <c r="B102" s="30">
        <v>7</v>
      </c>
      <c r="C102" s="30">
        <v>1</v>
      </c>
      <c r="D102" s="47">
        <v>1</v>
      </c>
      <c r="E102" s="47"/>
      <c r="F102" s="40"/>
      <c r="G102" s="58" t="s">
        <v>103</v>
      </c>
    </row>
    <row r="103" spans="1:7">
      <c r="A103" s="31">
        <v>2</v>
      </c>
      <c r="B103" s="30">
        <v>7</v>
      </c>
      <c r="C103" s="30">
        <v>1</v>
      </c>
      <c r="D103" s="47">
        <v>1</v>
      </c>
      <c r="E103" s="47">
        <v>1</v>
      </c>
      <c r="F103" s="40"/>
      <c r="G103" s="58" t="s">
        <v>103</v>
      </c>
    </row>
    <row r="104" spans="1:7">
      <c r="A104" s="64">
        <v>2</v>
      </c>
      <c r="B104" s="46">
        <v>7</v>
      </c>
      <c r="C104" s="64">
        <v>1</v>
      </c>
      <c r="D104" s="30">
        <v>1</v>
      </c>
      <c r="E104" s="53">
        <v>1</v>
      </c>
      <c r="F104" s="33">
        <v>1</v>
      </c>
      <c r="G104" s="63" t="s">
        <v>104</v>
      </c>
    </row>
    <row r="105" spans="1:7">
      <c r="A105" s="30">
        <v>2</v>
      </c>
      <c r="B105" s="30">
        <v>7</v>
      </c>
      <c r="C105" s="31">
        <v>1</v>
      </c>
      <c r="D105" s="30">
        <v>1</v>
      </c>
      <c r="E105" s="47">
        <v>1</v>
      </c>
      <c r="F105" s="40">
        <v>2</v>
      </c>
      <c r="G105" s="58" t="s">
        <v>105</v>
      </c>
    </row>
    <row r="106" spans="1:7">
      <c r="A106" s="34">
        <v>2</v>
      </c>
      <c r="B106" s="43">
        <v>7</v>
      </c>
      <c r="C106" s="34">
        <v>2</v>
      </c>
      <c r="D106" s="43"/>
      <c r="E106" s="50"/>
      <c r="F106" s="70"/>
      <c r="G106" s="227" t="s">
        <v>652</v>
      </c>
    </row>
    <row r="107" spans="1:7">
      <c r="A107" s="31">
        <v>2</v>
      </c>
      <c r="B107" s="30">
        <v>7</v>
      </c>
      <c r="C107" s="31">
        <v>2</v>
      </c>
      <c r="D107" s="30">
        <v>1</v>
      </c>
      <c r="E107" s="47"/>
      <c r="F107" s="40"/>
      <c r="G107" s="58" t="s">
        <v>47</v>
      </c>
    </row>
    <row r="108" spans="1:7">
      <c r="A108" s="31">
        <v>2</v>
      </c>
      <c r="B108" s="30">
        <v>7</v>
      </c>
      <c r="C108" s="31">
        <v>2</v>
      </c>
      <c r="D108" s="30">
        <v>1</v>
      </c>
      <c r="E108" s="47">
        <v>1</v>
      </c>
      <c r="F108" s="40"/>
      <c r="G108" s="58" t="s">
        <v>47</v>
      </c>
    </row>
    <row r="109" spans="1:7">
      <c r="A109" s="31">
        <v>2</v>
      </c>
      <c r="B109" s="30">
        <v>7</v>
      </c>
      <c r="C109" s="31">
        <v>2</v>
      </c>
      <c r="D109" s="30">
        <v>1</v>
      </c>
      <c r="E109" s="47">
        <v>1</v>
      </c>
      <c r="F109" s="40">
        <v>1</v>
      </c>
      <c r="G109" s="58" t="s">
        <v>106</v>
      </c>
    </row>
    <row r="110" spans="1:7">
      <c r="A110" s="31">
        <v>2</v>
      </c>
      <c r="B110" s="30">
        <v>7</v>
      </c>
      <c r="C110" s="31">
        <v>2</v>
      </c>
      <c r="D110" s="30">
        <v>1</v>
      </c>
      <c r="E110" s="47">
        <v>1</v>
      </c>
      <c r="F110" s="40">
        <v>2</v>
      </c>
      <c r="G110" s="58" t="s">
        <v>107</v>
      </c>
    </row>
    <row r="111" spans="1:7">
      <c r="A111" s="228">
        <v>2</v>
      </c>
      <c r="B111" s="85">
        <v>7</v>
      </c>
      <c r="C111" s="228">
        <v>2</v>
      </c>
      <c r="D111" s="85">
        <v>2</v>
      </c>
      <c r="E111" s="84"/>
      <c r="F111" s="333"/>
      <c r="G111" s="224" t="s">
        <v>215</v>
      </c>
    </row>
    <row r="112" spans="1:7">
      <c r="A112" s="228">
        <v>2</v>
      </c>
      <c r="B112" s="85">
        <v>7</v>
      </c>
      <c r="C112" s="228">
        <v>2</v>
      </c>
      <c r="D112" s="85">
        <v>2</v>
      </c>
      <c r="E112" s="84">
        <v>1</v>
      </c>
      <c r="F112" s="333"/>
      <c r="G112" s="224" t="s">
        <v>215</v>
      </c>
    </row>
    <row r="113" spans="1:7">
      <c r="A113" s="228">
        <v>2</v>
      </c>
      <c r="B113" s="85">
        <v>7</v>
      </c>
      <c r="C113" s="228">
        <v>2</v>
      </c>
      <c r="D113" s="85">
        <v>2</v>
      </c>
      <c r="E113" s="84">
        <v>1</v>
      </c>
      <c r="F113" s="333">
        <v>1</v>
      </c>
      <c r="G113" s="224" t="s">
        <v>215</v>
      </c>
    </row>
    <row r="114" spans="1:7">
      <c r="A114" s="31">
        <v>2</v>
      </c>
      <c r="B114" s="30">
        <v>7</v>
      </c>
      <c r="C114" s="31">
        <v>3</v>
      </c>
      <c r="D114" s="30"/>
      <c r="E114" s="47"/>
      <c r="F114" s="40"/>
      <c r="G114" s="224" t="s">
        <v>108</v>
      </c>
    </row>
    <row r="115" spans="1:7">
      <c r="A115" s="34">
        <v>2</v>
      </c>
      <c r="B115" s="65">
        <v>7</v>
      </c>
      <c r="C115" s="74">
        <v>3</v>
      </c>
      <c r="D115" s="65">
        <v>1</v>
      </c>
      <c r="E115" s="66"/>
      <c r="F115" s="71"/>
      <c r="G115" s="67" t="s">
        <v>108</v>
      </c>
    </row>
    <row r="116" spans="1:7">
      <c r="A116" s="31">
        <v>2</v>
      </c>
      <c r="B116" s="30">
        <v>7</v>
      </c>
      <c r="C116" s="31">
        <v>3</v>
      </c>
      <c r="D116" s="30">
        <v>1</v>
      </c>
      <c r="E116" s="47">
        <v>1</v>
      </c>
      <c r="F116" s="40"/>
      <c r="G116" s="58" t="s">
        <v>108</v>
      </c>
    </row>
    <row r="117" spans="1:7">
      <c r="A117" s="64">
        <v>2</v>
      </c>
      <c r="B117" s="46">
        <v>7</v>
      </c>
      <c r="C117" s="64">
        <v>3</v>
      </c>
      <c r="D117" s="46">
        <v>1</v>
      </c>
      <c r="E117" s="53">
        <v>1</v>
      </c>
      <c r="F117" s="33">
        <v>1</v>
      </c>
      <c r="G117" s="63" t="s">
        <v>109</v>
      </c>
    </row>
    <row r="118" spans="1:7">
      <c r="A118" s="31">
        <v>2</v>
      </c>
      <c r="B118" s="30">
        <v>7</v>
      </c>
      <c r="C118" s="31">
        <v>3</v>
      </c>
      <c r="D118" s="30">
        <v>1</v>
      </c>
      <c r="E118" s="47">
        <v>1</v>
      </c>
      <c r="F118" s="40">
        <v>2</v>
      </c>
      <c r="G118" s="58" t="s">
        <v>110</v>
      </c>
    </row>
    <row r="119" spans="1:7">
      <c r="A119" s="41">
        <v>2</v>
      </c>
      <c r="B119" s="41">
        <v>8</v>
      </c>
      <c r="C119" s="45"/>
      <c r="D119" s="75"/>
      <c r="E119" s="73"/>
      <c r="F119" s="72"/>
      <c r="G119" s="68" t="s">
        <v>48</v>
      </c>
    </row>
    <row r="120" spans="1:7">
      <c r="A120" s="34">
        <v>2</v>
      </c>
      <c r="B120" s="34">
        <v>8</v>
      </c>
      <c r="C120" s="34">
        <v>1</v>
      </c>
      <c r="D120" s="43"/>
      <c r="E120" s="50"/>
      <c r="F120" s="70"/>
      <c r="G120" s="223" t="s">
        <v>48</v>
      </c>
    </row>
    <row r="121" spans="1:7">
      <c r="A121" s="31">
        <v>2</v>
      </c>
      <c r="B121" s="30">
        <v>8</v>
      </c>
      <c r="C121" s="58">
        <v>1</v>
      </c>
      <c r="D121" s="30">
        <v>1</v>
      </c>
      <c r="E121" s="47"/>
      <c r="F121" s="40"/>
      <c r="G121" s="224" t="s">
        <v>587</v>
      </c>
    </row>
    <row r="122" spans="1:7">
      <c r="A122" s="31">
        <v>2</v>
      </c>
      <c r="B122" s="30">
        <v>8</v>
      </c>
      <c r="C122" s="63">
        <v>1</v>
      </c>
      <c r="D122" s="46">
        <v>1</v>
      </c>
      <c r="E122" s="53">
        <v>1</v>
      </c>
      <c r="F122" s="33"/>
      <c r="G122" s="224" t="s">
        <v>587</v>
      </c>
    </row>
    <row r="123" spans="1:7">
      <c r="A123" s="30">
        <v>2</v>
      </c>
      <c r="B123" s="46">
        <v>8</v>
      </c>
      <c r="C123" s="58">
        <v>1</v>
      </c>
      <c r="D123" s="30">
        <v>1</v>
      </c>
      <c r="E123" s="47">
        <v>1</v>
      </c>
      <c r="F123" s="40">
        <v>1</v>
      </c>
      <c r="G123" s="224" t="s">
        <v>49</v>
      </c>
    </row>
    <row r="124" spans="1:7">
      <c r="A124" s="34">
        <v>2</v>
      </c>
      <c r="B124" s="65">
        <v>8</v>
      </c>
      <c r="C124" s="67">
        <v>1</v>
      </c>
      <c r="D124" s="65">
        <v>1</v>
      </c>
      <c r="E124" s="66">
        <v>1</v>
      </c>
      <c r="F124" s="71">
        <v>2</v>
      </c>
      <c r="G124" s="226" t="s">
        <v>588</v>
      </c>
    </row>
    <row r="125" spans="1:7">
      <c r="A125" s="341">
        <v>2</v>
      </c>
      <c r="B125" s="342">
        <v>8</v>
      </c>
      <c r="C125" s="226">
        <v>1</v>
      </c>
      <c r="D125" s="342">
        <v>1</v>
      </c>
      <c r="E125" s="343">
        <v>1</v>
      </c>
      <c r="F125" s="334">
        <v>3</v>
      </c>
      <c r="G125" s="226" t="s">
        <v>218</v>
      </c>
    </row>
    <row r="126" spans="1:7">
      <c r="A126" s="31">
        <v>2</v>
      </c>
      <c r="B126" s="30">
        <v>8</v>
      </c>
      <c r="C126" s="58">
        <v>1</v>
      </c>
      <c r="D126" s="30">
        <v>2</v>
      </c>
      <c r="E126" s="47"/>
      <c r="F126" s="40"/>
      <c r="G126" s="224" t="s">
        <v>566</v>
      </c>
    </row>
    <row r="127" spans="1:7">
      <c r="A127" s="31">
        <v>2</v>
      </c>
      <c r="B127" s="30">
        <v>8</v>
      </c>
      <c r="C127" s="58">
        <v>1</v>
      </c>
      <c r="D127" s="30">
        <v>2</v>
      </c>
      <c r="E127" s="47">
        <v>1</v>
      </c>
      <c r="F127" s="40"/>
      <c r="G127" s="224" t="s">
        <v>566</v>
      </c>
    </row>
    <row r="128" spans="1:7">
      <c r="A128" s="34">
        <v>2</v>
      </c>
      <c r="B128" s="43">
        <v>8</v>
      </c>
      <c r="C128" s="60">
        <v>1</v>
      </c>
      <c r="D128" s="43">
        <v>2</v>
      </c>
      <c r="E128" s="50">
        <v>1</v>
      </c>
      <c r="F128" s="344">
        <v>1</v>
      </c>
      <c r="G128" s="224" t="s">
        <v>566</v>
      </c>
    </row>
    <row r="129" spans="1:7" ht="26.4">
      <c r="A129" s="41">
        <v>2</v>
      </c>
      <c r="B129" s="45">
        <v>9</v>
      </c>
      <c r="C129" s="62"/>
      <c r="D129" s="45"/>
      <c r="E129" s="52"/>
      <c r="F129" s="69"/>
      <c r="G129" s="62" t="s">
        <v>686</v>
      </c>
    </row>
    <row r="130" spans="1:7" ht="26.4">
      <c r="A130" s="31">
        <v>2</v>
      </c>
      <c r="B130" s="30">
        <v>9</v>
      </c>
      <c r="C130" s="58">
        <v>1</v>
      </c>
      <c r="D130" s="30"/>
      <c r="E130" s="47"/>
      <c r="F130" s="40"/>
      <c r="G130" s="224" t="s">
        <v>685</v>
      </c>
    </row>
    <row r="131" spans="1:7" ht="26.4">
      <c r="A131" s="64">
        <v>2</v>
      </c>
      <c r="B131" s="46">
        <v>9</v>
      </c>
      <c r="C131" s="63">
        <v>1</v>
      </c>
      <c r="D131" s="46">
        <v>1</v>
      </c>
      <c r="E131" s="53"/>
      <c r="F131" s="33"/>
      <c r="G131" s="224" t="s">
        <v>653</v>
      </c>
    </row>
    <row r="132" spans="1:7" ht="26.4">
      <c r="A132" s="31">
        <v>2</v>
      </c>
      <c r="B132" s="30">
        <v>9</v>
      </c>
      <c r="C132" s="31">
        <v>1</v>
      </c>
      <c r="D132" s="30">
        <v>1</v>
      </c>
      <c r="E132" s="47">
        <v>1</v>
      </c>
      <c r="F132" s="40"/>
      <c r="G132" s="224" t="s">
        <v>653</v>
      </c>
    </row>
    <row r="133" spans="1:7" ht="26.4">
      <c r="A133" s="64">
        <v>2</v>
      </c>
      <c r="B133" s="46">
        <v>9</v>
      </c>
      <c r="C133" s="46">
        <v>1</v>
      </c>
      <c r="D133" s="46">
        <v>1</v>
      </c>
      <c r="E133" s="53">
        <v>1</v>
      </c>
      <c r="F133" s="33">
        <v>1</v>
      </c>
      <c r="G133" s="224" t="s">
        <v>653</v>
      </c>
    </row>
    <row r="134" spans="1:7" ht="26.4">
      <c r="A134" s="31">
        <v>2</v>
      </c>
      <c r="B134" s="30">
        <v>9</v>
      </c>
      <c r="C134" s="30">
        <v>2</v>
      </c>
      <c r="D134" s="30"/>
      <c r="E134" s="47"/>
      <c r="F134" s="40"/>
      <c r="G134" s="224" t="s">
        <v>654</v>
      </c>
    </row>
    <row r="135" spans="1:7" ht="39.6">
      <c r="A135" s="31">
        <v>2</v>
      </c>
      <c r="B135" s="30">
        <v>9</v>
      </c>
      <c r="C135" s="30">
        <v>2</v>
      </c>
      <c r="D135" s="46">
        <v>1</v>
      </c>
      <c r="E135" s="53"/>
      <c r="F135" s="33"/>
      <c r="G135" s="223" t="s">
        <v>655</v>
      </c>
    </row>
    <row r="136" spans="1:7" ht="26.4">
      <c r="A136" s="64">
        <v>2</v>
      </c>
      <c r="B136" s="46">
        <v>9</v>
      </c>
      <c r="C136" s="46">
        <v>2</v>
      </c>
      <c r="D136" s="30">
        <v>1</v>
      </c>
      <c r="E136" s="47">
        <v>1</v>
      </c>
      <c r="F136" s="40"/>
      <c r="G136" s="223" t="s">
        <v>589</v>
      </c>
    </row>
    <row r="137" spans="1:7" ht="39.6">
      <c r="A137" s="34">
        <v>2</v>
      </c>
      <c r="B137" s="65">
        <v>9</v>
      </c>
      <c r="C137" s="65">
        <v>2</v>
      </c>
      <c r="D137" s="65">
        <v>1</v>
      </c>
      <c r="E137" s="66">
        <v>1</v>
      </c>
      <c r="F137" s="71">
        <v>1</v>
      </c>
      <c r="G137" s="223" t="s">
        <v>656</v>
      </c>
    </row>
    <row r="138" spans="1:7" ht="39.6">
      <c r="A138" s="31">
        <v>2</v>
      </c>
      <c r="B138" s="30">
        <v>9</v>
      </c>
      <c r="C138" s="30">
        <v>2</v>
      </c>
      <c r="D138" s="30">
        <v>1</v>
      </c>
      <c r="E138" s="47">
        <v>1</v>
      </c>
      <c r="F138" s="40">
        <v>2</v>
      </c>
      <c r="G138" s="223" t="s">
        <v>657</v>
      </c>
    </row>
    <row r="139" spans="1:7" ht="39.6">
      <c r="A139" s="31">
        <v>2</v>
      </c>
      <c r="B139" s="30">
        <v>9</v>
      </c>
      <c r="C139" s="30">
        <v>2</v>
      </c>
      <c r="D139" s="30">
        <v>1</v>
      </c>
      <c r="E139" s="47">
        <v>1</v>
      </c>
      <c r="F139" s="40">
        <v>3</v>
      </c>
      <c r="G139" s="223" t="s">
        <v>658</v>
      </c>
    </row>
    <row r="140" spans="1:7" ht="26.4">
      <c r="A140" s="348">
        <v>2</v>
      </c>
      <c r="B140" s="348">
        <v>9</v>
      </c>
      <c r="C140" s="348">
        <v>2</v>
      </c>
      <c r="D140" s="348">
        <v>2</v>
      </c>
      <c r="E140" s="348"/>
      <c r="F140" s="348"/>
      <c r="G140" s="224" t="s">
        <v>567</v>
      </c>
    </row>
    <row r="141" spans="1:7" ht="26.4">
      <c r="A141" s="31">
        <v>2</v>
      </c>
      <c r="B141" s="30">
        <v>9</v>
      </c>
      <c r="C141" s="30">
        <v>2</v>
      </c>
      <c r="D141" s="30">
        <v>2</v>
      </c>
      <c r="E141" s="47">
        <v>1</v>
      </c>
      <c r="F141" s="40"/>
      <c r="G141" s="223" t="s">
        <v>590</v>
      </c>
    </row>
    <row r="142" spans="1:7" ht="39.6">
      <c r="A142" s="31">
        <v>2</v>
      </c>
      <c r="B142" s="30">
        <v>9</v>
      </c>
      <c r="C142" s="30">
        <v>2</v>
      </c>
      <c r="D142" s="30">
        <v>2</v>
      </c>
      <c r="E142" s="30">
        <v>1</v>
      </c>
      <c r="F142" s="40">
        <v>1</v>
      </c>
      <c r="G142" s="282" t="s">
        <v>687</v>
      </c>
    </row>
    <row r="143" spans="1:7" ht="39.6">
      <c r="A143" s="44">
        <v>2</v>
      </c>
      <c r="B143" s="61">
        <v>9</v>
      </c>
      <c r="C143" s="44">
        <v>2</v>
      </c>
      <c r="D143" s="51">
        <v>2</v>
      </c>
      <c r="E143" s="51">
        <v>1</v>
      </c>
      <c r="F143" s="103">
        <v>2</v>
      </c>
      <c r="G143" s="283" t="s">
        <v>591</v>
      </c>
    </row>
    <row r="144" spans="1:7" ht="39.6">
      <c r="A144" s="42">
        <v>2</v>
      </c>
      <c r="B144" s="76">
        <v>9</v>
      </c>
      <c r="C144" s="91">
        <v>2</v>
      </c>
      <c r="D144" s="77">
        <v>2</v>
      </c>
      <c r="E144" s="77">
        <v>1</v>
      </c>
      <c r="F144" s="87">
        <v>3</v>
      </c>
      <c r="G144" s="284" t="s">
        <v>592</v>
      </c>
    </row>
    <row r="145" spans="1:7" ht="39.6">
      <c r="A145" s="79">
        <v>3</v>
      </c>
      <c r="B145" s="78"/>
      <c r="C145" s="79"/>
      <c r="D145" s="90"/>
      <c r="E145" s="90"/>
      <c r="F145" s="88"/>
      <c r="G145" s="146" t="s">
        <v>54</v>
      </c>
    </row>
    <row r="146" spans="1:7">
      <c r="A146" s="41">
        <v>3</v>
      </c>
      <c r="B146" s="45">
        <v>1</v>
      </c>
      <c r="C146" s="75"/>
      <c r="D146" s="73"/>
      <c r="E146" s="73"/>
      <c r="F146" s="72"/>
      <c r="G146" s="147" t="s">
        <v>55</v>
      </c>
    </row>
    <row r="147" spans="1:7">
      <c r="A147" s="46">
        <v>3</v>
      </c>
      <c r="B147" s="63">
        <v>1</v>
      </c>
      <c r="C147" s="46">
        <v>1</v>
      </c>
      <c r="D147" s="53"/>
      <c r="E147" s="53"/>
      <c r="F147" s="83"/>
      <c r="G147" s="228" t="s">
        <v>659</v>
      </c>
    </row>
    <row r="148" spans="1:7">
      <c r="A148" s="30">
        <v>3</v>
      </c>
      <c r="B148" s="58">
        <v>1</v>
      </c>
      <c r="C148" s="30">
        <v>1</v>
      </c>
      <c r="D148" s="47">
        <v>1</v>
      </c>
      <c r="E148" s="47"/>
      <c r="F148" s="89"/>
      <c r="G148" s="85" t="s">
        <v>593</v>
      </c>
    </row>
    <row r="149" spans="1:7">
      <c r="A149" s="30">
        <v>3</v>
      </c>
      <c r="B149" s="58">
        <v>1</v>
      </c>
      <c r="C149" s="30">
        <v>1</v>
      </c>
      <c r="D149" s="47">
        <v>1</v>
      </c>
      <c r="E149" s="47">
        <v>1</v>
      </c>
      <c r="F149" s="29"/>
      <c r="G149" s="85" t="s">
        <v>593</v>
      </c>
    </row>
    <row r="150" spans="1:7">
      <c r="A150" s="30">
        <v>3</v>
      </c>
      <c r="B150" s="58">
        <v>1</v>
      </c>
      <c r="C150" s="30">
        <v>1</v>
      </c>
      <c r="D150" s="47">
        <v>1</v>
      </c>
      <c r="E150" s="47">
        <v>1</v>
      </c>
      <c r="F150" s="29">
        <v>1</v>
      </c>
      <c r="G150" s="85" t="s">
        <v>593</v>
      </c>
    </row>
    <row r="151" spans="1:7">
      <c r="A151" s="46">
        <v>3</v>
      </c>
      <c r="B151" s="53">
        <v>1</v>
      </c>
      <c r="C151" s="53">
        <v>1</v>
      </c>
      <c r="D151" s="53">
        <v>2</v>
      </c>
      <c r="E151" s="53"/>
      <c r="F151" s="33"/>
      <c r="G151" s="223" t="s">
        <v>594</v>
      </c>
    </row>
    <row r="152" spans="1:7">
      <c r="A152" s="30">
        <v>3</v>
      </c>
      <c r="B152" s="47">
        <v>1</v>
      </c>
      <c r="C152" s="47">
        <v>1</v>
      </c>
      <c r="D152" s="47">
        <v>2</v>
      </c>
      <c r="E152" s="47">
        <v>1</v>
      </c>
      <c r="F152" s="40"/>
      <c r="G152" s="223" t="s">
        <v>594</v>
      </c>
    </row>
    <row r="153" spans="1:7">
      <c r="A153" s="46">
        <v>3</v>
      </c>
      <c r="B153" s="53">
        <v>1</v>
      </c>
      <c r="C153" s="53">
        <v>1</v>
      </c>
      <c r="D153" s="53">
        <v>2</v>
      </c>
      <c r="E153" s="53">
        <v>1</v>
      </c>
      <c r="F153" s="33">
        <v>1</v>
      </c>
      <c r="G153" s="223" t="s">
        <v>660</v>
      </c>
    </row>
    <row r="154" spans="1:7">
      <c r="A154" s="30">
        <v>3</v>
      </c>
      <c r="B154" s="47">
        <v>1</v>
      </c>
      <c r="C154" s="47">
        <v>1</v>
      </c>
      <c r="D154" s="47">
        <v>2</v>
      </c>
      <c r="E154" s="47">
        <v>1</v>
      </c>
      <c r="F154" s="40">
        <v>2</v>
      </c>
      <c r="G154" s="224" t="s">
        <v>595</v>
      </c>
    </row>
    <row r="155" spans="1:7">
      <c r="A155" s="46">
        <v>3</v>
      </c>
      <c r="B155" s="53">
        <v>1</v>
      </c>
      <c r="C155" s="53">
        <v>1</v>
      </c>
      <c r="D155" s="53">
        <v>2</v>
      </c>
      <c r="E155" s="53">
        <v>1</v>
      </c>
      <c r="F155" s="33">
        <v>3</v>
      </c>
      <c r="G155" s="223" t="s">
        <v>596</v>
      </c>
    </row>
    <row r="156" spans="1:7">
      <c r="A156" s="30">
        <v>3</v>
      </c>
      <c r="B156" s="47">
        <v>1</v>
      </c>
      <c r="C156" s="47">
        <v>1</v>
      </c>
      <c r="D156" s="47">
        <v>3</v>
      </c>
      <c r="E156" s="47"/>
      <c r="F156" s="40"/>
      <c r="G156" s="224" t="s">
        <v>597</v>
      </c>
    </row>
    <row r="157" spans="1:7">
      <c r="A157" s="30">
        <v>3</v>
      </c>
      <c r="B157" s="47">
        <v>1</v>
      </c>
      <c r="C157" s="47">
        <v>1</v>
      </c>
      <c r="D157" s="47">
        <v>3</v>
      </c>
      <c r="E157" s="47">
        <v>1</v>
      </c>
      <c r="F157" s="40"/>
      <c r="G157" s="224" t="s">
        <v>597</v>
      </c>
    </row>
    <row r="158" spans="1:7">
      <c r="A158" s="30">
        <v>3</v>
      </c>
      <c r="B158" s="47">
        <v>1</v>
      </c>
      <c r="C158" s="47">
        <v>1</v>
      </c>
      <c r="D158" s="47">
        <v>3</v>
      </c>
      <c r="E158" s="47">
        <v>1</v>
      </c>
      <c r="F158" s="40">
        <v>1</v>
      </c>
      <c r="G158" s="224" t="s">
        <v>598</v>
      </c>
    </row>
    <row r="159" spans="1:7">
      <c r="A159" s="30">
        <v>3</v>
      </c>
      <c r="B159" s="47">
        <v>1</v>
      </c>
      <c r="C159" s="47">
        <v>1</v>
      </c>
      <c r="D159" s="47">
        <v>3</v>
      </c>
      <c r="E159" s="47">
        <v>1</v>
      </c>
      <c r="F159" s="40">
        <v>2</v>
      </c>
      <c r="G159" s="224" t="s">
        <v>661</v>
      </c>
    </row>
    <row r="160" spans="1:7">
      <c r="A160" s="30">
        <v>3</v>
      </c>
      <c r="B160" s="47">
        <v>1</v>
      </c>
      <c r="C160" s="47">
        <v>1</v>
      </c>
      <c r="D160" s="47">
        <v>3</v>
      </c>
      <c r="E160" s="47">
        <v>1</v>
      </c>
      <c r="F160" s="40">
        <v>3</v>
      </c>
      <c r="G160" s="85" t="s">
        <v>662</v>
      </c>
    </row>
    <row r="161" spans="1:7">
      <c r="A161" s="43">
        <v>3</v>
      </c>
      <c r="B161" s="50">
        <v>1</v>
      </c>
      <c r="C161" s="50">
        <v>1</v>
      </c>
      <c r="D161" s="50">
        <v>4</v>
      </c>
      <c r="E161" s="50"/>
      <c r="F161" s="70"/>
      <c r="G161" s="227" t="s">
        <v>599</v>
      </c>
    </row>
    <row r="162" spans="1:7">
      <c r="A162" s="30">
        <v>3</v>
      </c>
      <c r="B162" s="47">
        <v>1</v>
      </c>
      <c r="C162" s="47">
        <v>1</v>
      </c>
      <c r="D162" s="47">
        <v>4</v>
      </c>
      <c r="E162" s="47">
        <v>1</v>
      </c>
      <c r="F162" s="40"/>
      <c r="G162" s="227" t="s">
        <v>599</v>
      </c>
    </row>
    <row r="163" spans="1:7">
      <c r="A163" s="30">
        <v>3</v>
      </c>
      <c r="B163" s="47">
        <v>1</v>
      </c>
      <c r="C163" s="47">
        <v>1</v>
      </c>
      <c r="D163" s="47">
        <v>4</v>
      </c>
      <c r="E163" s="47">
        <v>1</v>
      </c>
      <c r="F163" s="40">
        <v>1</v>
      </c>
      <c r="G163" s="224" t="s">
        <v>600</v>
      </c>
    </row>
    <row r="164" spans="1:7">
      <c r="A164" s="46">
        <v>3</v>
      </c>
      <c r="B164" s="53">
        <v>1</v>
      </c>
      <c r="C164" s="53">
        <v>1</v>
      </c>
      <c r="D164" s="53">
        <v>4</v>
      </c>
      <c r="E164" s="53">
        <v>1</v>
      </c>
      <c r="F164" s="33">
        <v>2</v>
      </c>
      <c r="G164" s="223" t="s">
        <v>663</v>
      </c>
    </row>
    <row r="165" spans="1:7">
      <c r="A165" s="30">
        <v>3</v>
      </c>
      <c r="B165" s="47">
        <v>1</v>
      </c>
      <c r="C165" s="47">
        <v>1</v>
      </c>
      <c r="D165" s="47">
        <v>4</v>
      </c>
      <c r="E165" s="47">
        <v>1</v>
      </c>
      <c r="F165" s="40">
        <v>3</v>
      </c>
      <c r="G165" s="84" t="s">
        <v>601</v>
      </c>
    </row>
    <row r="166" spans="1:7">
      <c r="A166" s="30">
        <v>3</v>
      </c>
      <c r="B166" s="47">
        <v>1</v>
      </c>
      <c r="C166" s="47">
        <v>1</v>
      </c>
      <c r="D166" s="47">
        <v>5</v>
      </c>
      <c r="E166" s="47"/>
      <c r="F166" s="40"/>
      <c r="G166" s="224" t="s">
        <v>602</v>
      </c>
    </row>
    <row r="167" spans="1:7">
      <c r="A167" s="43">
        <v>3</v>
      </c>
      <c r="B167" s="50">
        <v>1</v>
      </c>
      <c r="C167" s="50">
        <v>1</v>
      </c>
      <c r="D167" s="50">
        <v>5</v>
      </c>
      <c r="E167" s="50">
        <v>1</v>
      </c>
      <c r="F167" s="70"/>
      <c r="G167" s="224" t="s">
        <v>602</v>
      </c>
    </row>
    <row r="168" spans="1:7">
      <c r="A168" s="42">
        <v>3</v>
      </c>
      <c r="B168" s="48">
        <v>1</v>
      </c>
      <c r="C168" s="48">
        <v>1</v>
      </c>
      <c r="D168" s="48">
        <v>5</v>
      </c>
      <c r="E168" s="48">
        <v>1</v>
      </c>
      <c r="F168" s="36">
        <v>1</v>
      </c>
      <c r="G168" s="224" t="s">
        <v>602</v>
      </c>
    </row>
    <row r="169" spans="1:7">
      <c r="A169" s="43">
        <v>3</v>
      </c>
      <c r="B169" s="50">
        <v>1</v>
      </c>
      <c r="C169" s="50">
        <v>2</v>
      </c>
      <c r="D169" s="50"/>
      <c r="E169" s="50"/>
      <c r="F169" s="70"/>
      <c r="G169" s="227" t="s">
        <v>603</v>
      </c>
    </row>
    <row r="170" spans="1:7">
      <c r="A170" s="30">
        <v>3</v>
      </c>
      <c r="B170" s="47">
        <v>1</v>
      </c>
      <c r="C170" s="47">
        <v>2</v>
      </c>
      <c r="D170" s="47">
        <v>1</v>
      </c>
      <c r="E170" s="47"/>
      <c r="F170" s="40"/>
      <c r="G170" s="227" t="s">
        <v>603</v>
      </c>
    </row>
    <row r="171" spans="1:7">
      <c r="A171" s="46">
        <v>3</v>
      </c>
      <c r="B171" s="53">
        <v>1</v>
      </c>
      <c r="C171" s="53">
        <v>2</v>
      </c>
      <c r="D171" s="53">
        <v>1</v>
      </c>
      <c r="E171" s="53">
        <v>1</v>
      </c>
      <c r="F171" s="33"/>
      <c r="G171" s="227" t="s">
        <v>603</v>
      </c>
    </row>
    <row r="172" spans="1:7" ht="26.4">
      <c r="A172" s="30">
        <v>3</v>
      </c>
      <c r="B172" s="47">
        <v>1</v>
      </c>
      <c r="C172" s="47">
        <v>2</v>
      </c>
      <c r="D172" s="47">
        <v>1</v>
      </c>
      <c r="E172" s="47">
        <v>1</v>
      </c>
      <c r="F172" s="333">
        <v>1</v>
      </c>
      <c r="G172" s="224" t="s">
        <v>688</v>
      </c>
    </row>
    <row r="173" spans="1:7">
      <c r="A173" s="30">
        <v>3</v>
      </c>
      <c r="B173" s="47">
        <v>1</v>
      </c>
      <c r="C173" s="47">
        <v>2</v>
      </c>
      <c r="D173" s="30">
        <v>1</v>
      </c>
      <c r="E173" s="47">
        <v>1</v>
      </c>
      <c r="F173" s="333">
        <v>2</v>
      </c>
      <c r="G173" s="224" t="s">
        <v>604</v>
      </c>
    </row>
    <row r="174" spans="1:7">
      <c r="A174" s="30">
        <v>3</v>
      </c>
      <c r="B174" s="47">
        <v>1</v>
      </c>
      <c r="C174" s="47">
        <v>2</v>
      </c>
      <c r="D174" s="30">
        <v>1</v>
      </c>
      <c r="E174" s="47">
        <v>1</v>
      </c>
      <c r="F174" s="333">
        <v>3</v>
      </c>
      <c r="G174" s="224" t="s">
        <v>605</v>
      </c>
    </row>
    <row r="175" spans="1:7">
      <c r="A175" s="43">
        <v>3</v>
      </c>
      <c r="B175" s="66">
        <v>1</v>
      </c>
      <c r="C175" s="66">
        <v>2</v>
      </c>
      <c r="D175" s="65">
        <v>1</v>
      </c>
      <c r="E175" s="66">
        <v>1</v>
      </c>
      <c r="F175" s="334">
        <v>4</v>
      </c>
      <c r="G175" s="226" t="s">
        <v>664</v>
      </c>
    </row>
    <row r="176" spans="1:7">
      <c r="A176" s="30">
        <v>3</v>
      </c>
      <c r="B176" s="47">
        <v>1</v>
      </c>
      <c r="C176" s="47">
        <v>3</v>
      </c>
      <c r="D176" s="30"/>
      <c r="E176" s="47"/>
      <c r="F176" s="40"/>
      <c r="G176" s="224" t="s">
        <v>606</v>
      </c>
    </row>
    <row r="177" spans="1:7">
      <c r="A177" s="46">
        <v>3</v>
      </c>
      <c r="B177" s="53">
        <v>1</v>
      </c>
      <c r="C177" s="53">
        <v>3</v>
      </c>
      <c r="D177" s="46">
        <v>1</v>
      </c>
      <c r="E177" s="30"/>
      <c r="F177" s="33"/>
      <c r="G177" s="223" t="s">
        <v>607</v>
      </c>
    </row>
    <row r="178" spans="1:7">
      <c r="A178" s="30">
        <v>3</v>
      </c>
      <c r="B178" s="47">
        <v>1</v>
      </c>
      <c r="C178" s="47">
        <v>3</v>
      </c>
      <c r="D178" s="30">
        <v>1</v>
      </c>
      <c r="E178" s="30">
        <v>1</v>
      </c>
      <c r="F178" s="40"/>
      <c r="G178" s="223" t="s">
        <v>607</v>
      </c>
    </row>
    <row r="179" spans="1:7">
      <c r="A179" s="30">
        <v>3</v>
      </c>
      <c r="B179" s="58">
        <v>1</v>
      </c>
      <c r="C179" s="30">
        <v>3</v>
      </c>
      <c r="D179" s="47">
        <v>1</v>
      </c>
      <c r="E179" s="47">
        <v>1</v>
      </c>
      <c r="F179" s="40">
        <v>1</v>
      </c>
      <c r="G179" s="223" t="s">
        <v>607</v>
      </c>
    </row>
    <row r="180" spans="1:7">
      <c r="A180" s="30">
        <v>3</v>
      </c>
      <c r="B180" s="58">
        <v>1</v>
      </c>
      <c r="C180" s="30">
        <v>3</v>
      </c>
      <c r="D180" s="47">
        <v>2</v>
      </c>
      <c r="E180" s="47"/>
      <c r="F180" s="40"/>
      <c r="G180" s="224" t="s">
        <v>264</v>
      </c>
    </row>
    <row r="181" spans="1:7">
      <c r="A181" s="46">
        <v>3</v>
      </c>
      <c r="B181" s="63">
        <v>1</v>
      </c>
      <c r="C181" s="46">
        <v>3</v>
      </c>
      <c r="D181" s="53">
        <v>2</v>
      </c>
      <c r="E181" s="53">
        <v>1</v>
      </c>
      <c r="F181" s="33"/>
      <c r="G181" s="224" t="s">
        <v>264</v>
      </c>
    </row>
    <row r="182" spans="1:7">
      <c r="A182" s="30">
        <v>3</v>
      </c>
      <c r="B182" s="58">
        <v>1</v>
      </c>
      <c r="C182" s="30">
        <v>3</v>
      </c>
      <c r="D182" s="47">
        <v>2</v>
      </c>
      <c r="E182" s="47">
        <v>1</v>
      </c>
      <c r="F182" s="40">
        <v>1</v>
      </c>
      <c r="G182" s="224" t="s">
        <v>608</v>
      </c>
    </row>
    <row r="183" spans="1:7">
      <c r="A183" s="30">
        <v>3</v>
      </c>
      <c r="B183" s="58">
        <v>1</v>
      </c>
      <c r="C183" s="30">
        <v>3</v>
      </c>
      <c r="D183" s="47">
        <v>2</v>
      </c>
      <c r="E183" s="47">
        <v>1</v>
      </c>
      <c r="F183" s="40">
        <v>2</v>
      </c>
      <c r="G183" s="224" t="s">
        <v>689</v>
      </c>
    </row>
    <row r="184" spans="1:7">
      <c r="A184" s="30">
        <v>3</v>
      </c>
      <c r="B184" s="58">
        <v>1</v>
      </c>
      <c r="C184" s="30">
        <v>3</v>
      </c>
      <c r="D184" s="47">
        <v>2</v>
      </c>
      <c r="E184" s="47">
        <v>1</v>
      </c>
      <c r="F184" s="40">
        <v>3</v>
      </c>
      <c r="G184" s="224" t="s">
        <v>609</v>
      </c>
    </row>
    <row r="185" spans="1:7">
      <c r="A185" s="30">
        <v>3</v>
      </c>
      <c r="B185" s="58">
        <v>1</v>
      </c>
      <c r="C185" s="30">
        <v>3</v>
      </c>
      <c r="D185" s="47">
        <v>2</v>
      </c>
      <c r="E185" s="47">
        <v>1</v>
      </c>
      <c r="F185" s="40">
        <v>4</v>
      </c>
      <c r="G185" s="84" t="s">
        <v>571</v>
      </c>
    </row>
    <row r="186" spans="1:7">
      <c r="A186" s="30">
        <v>3</v>
      </c>
      <c r="B186" s="58">
        <v>1</v>
      </c>
      <c r="C186" s="30">
        <v>3</v>
      </c>
      <c r="D186" s="47">
        <v>2</v>
      </c>
      <c r="E186" s="47">
        <v>1</v>
      </c>
      <c r="F186" s="40">
        <v>5</v>
      </c>
      <c r="G186" s="223" t="s">
        <v>610</v>
      </c>
    </row>
    <row r="187" spans="1:7">
      <c r="A187" s="85">
        <v>3</v>
      </c>
      <c r="B187" s="224">
        <v>1</v>
      </c>
      <c r="C187" s="85">
        <v>3</v>
      </c>
      <c r="D187" s="84">
        <v>2</v>
      </c>
      <c r="E187" s="84">
        <v>1</v>
      </c>
      <c r="F187" s="333">
        <v>6</v>
      </c>
      <c r="G187" s="223" t="s">
        <v>264</v>
      </c>
    </row>
    <row r="188" spans="1:7">
      <c r="A188" s="85">
        <v>3</v>
      </c>
      <c r="B188" s="224">
        <v>1</v>
      </c>
      <c r="C188" s="85">
        <v>3</v>
      </c>
      <c r="D188" s="84">
        <v>2</v>
      </c>
      <c r="E188" s="84">
        <v>1</v>
      </c>
      <c r="F188" s="333">
        <v>7</v>
      </c>
      <c r="G188" s="223" t="s">
        <v>264</v>
      </c>
    </row>
    <row r="189" spans="1:7">
      <c r="A189" s="46">
        <v>3</v>
      </c>
      <c r="B189" s="53">
        <v>1</v>
      </c>
      <c r="C189" s="53">
        <v>4</v>
      </c>
      <c r="D189" s="53"/>
      <c r="E189" s="53"/>
      <c r="F189" s="33"/>
      <c r="G189" s="223" t="s">
        <v>648</v>
      </c>
    </row>
    <row r="190" spans="1:7">
      <c r="A190" s="43">
        <v>3</v>
      </c>
      <c r="B190" s="66">
        <v>1</v>
      </c>
      <c r="C190" s="66">
        <v>4</v>
      </c>
      <c r="D190" s="66">
        <v>1</v>
      </c>
      <c r="E190" s="66"/>
      <c r="F190" s="71"/>
      <c r="G190" s="223" t="s">
        <v>648</v>
      </c>
    </row>
    <row r="191" spans="1:7">
      <c r="A191" s="30">
        <v>3</v>
      </c>
      <c r="B191" s="47">
        <v>1</v>
      </c>
      <c r="C191" s="47">
        <v>4</v>
      </c>
      <c r="D191" s="47">
        <v>1</v>
      </c>
      <c r="E191" s="47">
        <v>1</v>
      </c>
      <c r="F191" s="40"/>
      <c r="G191" s="223" t="s">
        <v>651</v>
      </c>
    </row>
    <row r="192" spans="1:7">
      <c r="A192" s="39">
        <v>3</v>
      </c>
      <c r="B192" s="42">
        <v>1</v>
      </c>
      <c r="C192" s="48">
        <v>4</v>
      </c>
      <c r="D192" s="48">
        <v>1</v>
      </c>
      <c r="E192" s="48">
        <v>1</v>
      </c>
      <c r="F192" s="36">
        <v>1</v>
      </c>
      <c r="G192" s="223" t="s">
        <v>649</v>
      </c>
    </row>
    <row r="193" spans="1:7">
      <c r="A193" s="31">
        <v>3</v>
      </c>
      <c r="B193" s="47">
        <v>1</v>
      </c>
      <c r="C193" s="47">
        <v>5</v>
      </c>
      <c r="D193" s="47"/>
      <c r="E193" s="47"/>
      <c r="F193" s="40"/>
      <c r="G193" s="224" t="s">
        <v>665</v>
      </c>
    </row>
    <row r="194" spans="1:7">
      <c r="A194" s="31">
        <v>3</v>
      </c>
      <c r="B194" s="47">
        <v>1</v>
      </c>
      <c r="C194" s="47">
        <v>5</v>
      </c>
      <c r="D194" s="47">
        <v>1</v>
      </c>
      <c r="E194" s="47"/>
      <c r="F194" s="40"/>
      <c r="G194" s="224" t="s">
        <v>665</v>
      </c>
    </row>
    <row r="195" spans="1:7">
      <c r="A195" s="31">
        <v>3</v>
      </c>
      <c r="B195" s="47">
        <v>1</v>
      </c>
      <c r="C195" s="47">
        <v>5</v>
      </c>
      <c r="D195" s="47">
        <v>1</v>
      </c>
      <c r="E195" s="47">
        <v>1</v>
      </c>
      <c r="F195" s="40"/>
      <c r="G195" s="224" t="s">
        <v>665</v>
      </c>
    </row>
    <row r="196" spans="1:7">
      <c r="A196" s="31">
        <v>3</v>
      </c>
      <c r="B196" s="47">
        <v>1</v>
      </c>
      <c r="C196" s="47">
        <v>5</v>
      </c>
      <c r="D196" s="47">
        <v>1</v>
      </c>
      <c r="E196" s="47">
        <v>1</v>
      </c>
      <c r="F196" s="40">
        <v>1</v>
      </c>
      <c r="G196" s="282" t="s">
        <v>650</v>
      </c>
    </row>
    <row r="197" spans="1:7">
      <c r="A197" s="31">
        <v>3</v>
      </c>
      <c r="B197" s="47">
        <v>1</v>
      </c>
      <c r="C197" s="47">
        <v>5</v>
      </c>
      <c r="D197" s="47">
        <v>1</v>
      </c>
      <c r="E197" s="47">
        <v>1</v>
      </c>
      <c r="F197" s="40">
        <v>2</v>
      </c>
      <c r="G197" s="282" t="s">
        <v>666</v>
      </c>
    </row>
    <row r="198" spans="1:7">
      <c r="A198" s="31">
        <v>3</v>
      </c>
      <c r="B198" s="47">
        <v>1</v>
      </c>
      <c r="C198" s="47">
        <v>5</v>
      </c>
      <c r="D198" s="47">
        <v>1</v>
      </c>
      <c r="E198" s="47">
        <v>1</v>
      </c>
      <c r="F198" s="40">
        <v>3</v>
      </c>
      <c r="G198" s="282" t="s">
        <v>611</v>
      </c>
    </row>
    <row r="199" spans="1:7" ht="26.4">
      <c r="A199" s="45">
        <v>3</v>
      </c>
      <c r="B199" s="52">
        <v>2</v>
      </c>
      <c r="C199" s="52"/>
      <c r="D199" s="52"/>
      <c r="E199" s="52"/>
      <c r="F199" s="69"/>
      <c r="G199" s="62" t="s">
        <v>690</v>
      </c>
    </row>
    <row r="200" spans="1:7" ht="26.4">
      <c r="A200" s="345">
        <v>3</v>
      </c>
      <c r="B200" s="342">
        <v>2</v>
      </c>
      <c r="C200" s="343">
        <v>1</v>
      </c>
      <c r="D200" s="343"/>
      <c r="E200" s="343"/>
      <c r="F200" s="334"/>
      <c r="G200" s="226" t="s">
        <v>691</v>
      </c>
    </row>
    <row r="201" spans="1:7">
      <c r="A201" s="85">
        <v>3</v>
      </c>
      <c r="B201" s="84">
        <v>2</v>
      </c>
      <c r="C201" s="84">
        <v>1</v>
      </c>
      <c r="D201" s="84">
        <v>1</v>
      </c>
      <c r="E201" s="84"/>
      <c r="F201" s="333"/>
      <c r="G201" s="224" t="s">
        <v>569</v>
      </c>
    </row>
    <row r="202" spans="1:7">
      <c r="A202" s="85">
        <v>3</v>
      </c>
      <c r="B202" s="85">
        <v>2</v>
      </c>
      <c r="C202" s="84">
        <v>1</v>
      </c>
      <c r="D202" s="84">
        <v>1</v>
      </c>
      <c r="E202" s="84">
        <v>1</v>
      </c>
      <c r="F202" s="333"/>
      <c r="G202" s="224" t="s">
        <v>13</v>
      </c>
    </row>
    <row r="203" spans="1:7">
      <c r="A203" s="345">
        <v>3</v>
      </c>
      <c r="B203" s="345">
        <v>2</v>
      </c>
      <c r="C203" s="343">
        <v>1</v>
      </c>
      <c r="D203" s="343">
        <v>1</v>
      </c>
      <c r="E203" s="343">
        <v>1</v>
      </c>
      <c r="F203" s="334">
        <v>1</v>
      </c>
      <c r="G203" s="226" t="s">
        <v>13</v>
      </c>
    </row>
    <row r="204" spans="1:7">
      <c r="A204" s="345">
        <v>3</v>
      </c>
      <c r="B204" s="343">
        <v>2</v>
      </c>
      <c r="C204" s="343">
        <v>1</v>
      </c>
      <c r="D204" s="343">
        <v>1</v>
      </c>
      <c r="E204" s="343">
        <v>2</v>
      </c>
      <c r="F204" s="334"/>
      <c r="G204" s="226" t="s">
        <v>273</v>
      </c>
    </row>
    <row r="205" spans="1:7">
      <c r="A205" s="345">
        <v>3</v>
      </c>
      <c r="B205" s="343">
        <v>2</v>
      </c>
      <c r="C205" s="343">
        <v>1</v>
      </c>
      <c r="D205" s="343">
        <v>1</v>
      </c>
      <c r="E205" s="343">
        <v>2</v>
      </c>
      <c r="F205" s="334">
        <v>1</v>
      </c>
      <c r="G205" s="226" t="s">
        <v>274</v>
      </c>
    </row>
    <row r="206" spans="1:7">
      <c r="A206" s="345">
        <v>3</v>
      </c>
      <c r="B206" s="343">
        <v>2</v>
      </c>
      <c r="C206" s="343">
        <v>1</v>
      </c>
      <c r="D206" s="343">
        <v>1</v>
      </c>
      <c r="E206" s="343">
        <v>2</v>
      </c>
      <c r="F206" s="334">
        <v>2</v>
      </c>
      <c r="G206" s="226" t="s">
        <v>275</v>
      </c>
    </row>
    <row r="207" spans="1:7">
      <c r="A207" s="345">
        <v>3</v>
      </c>
      <c r="B207" s="343">
        <v>2</v>
      </c>
      <c r="C207" s="343">
        <v>1</v>
      </c>
      <c r="D207" s="343">
        <v>1</v>
      </c>
      <c r="E207" s="343">
        <v>3</v>
      </c>
      <c r="F207" s="290"/>
      <c r="G207" s="226" t="s">
        <v>278</v>
      </c>
    </row>
    <row r="208" spans="1:7">
      <c r="A208" s="345">
        <v>3</v>
      </c>
      <c r="B208" s="343">
        <v>2</v>
      </c>
      <c r="C208" s="343">
        <v>1</v>
      </c>
      <c r="D208" s="343">
        <v>1</v>
      </c>
      <c r="E208" s="343">
        <v>3</v>
      </c>
      <c r="F208" s="334">
        <v>1</v>
      </c>
      <c r="G208" s="226" t="s">
        <v>276</v>
      </c>
    </row>
    <row r="209" spans="1:7">
      <c r="A209" s="345">
        <v>3</v>
      </c>
      <c r="B209" s="343">
        <v>2</v>
      </c>
      <c r="C209" s="343">
        <v>1</v>
      </c>
      <c r="D209" s="343">
        <v>1</v>
      </c>
      <c r="E209" s="343">
        <v>3</v>
      </c>
      <c r="F209" s="334">
        <v>2</v>
      </c>
      <c r="G209" s="226" t="s">
        <v>277</v>
      </c>
    </row>
    <row r="210" spans="1:7">
      <c r="A210" s="30">
        <v>3</v>
      </c>
      <c r="B210" s="47">
        <v>2</v>
      </c>
      <c r="C210" s="47">
        <v>1</v>
      </c>
      <c r="D210" s="47">
        <v>2</v>
      </c>
      <c r="E210" s="47"/>
      <c r="F210" s="40"/>
      <c r="G210" s="224" t="s">
        <v>612</v>
      </c>
    </row>
    <row r="211" spans="1:7">
      <c r="A211" s="30">
        <v>3</v>
      </c>
      <c r="B211" s="47">
        <v>2</v>
      </c>
      <c r="C211" s="47">
        <v>1</v>
      </c>
      <c r="D211" s="47">
        <v>2</v>
      </c>
      <c r="E211" s="47">
        <v>1</v>
      </c>
      <c r="F211" s="40"/>
      <c r="G211" s="224" t="s">
        <v>612</v>
      </c>
    </row>
    <row r="212" spans="1:7">
      <c r="A212" s="43">
        <v>3</v>
      </c>
      <c r="B212" s="65">
        <v>2</v>
      </c>
      <c r="C212" s="66">
        <v>1</v>
      </c>
      <c r="D212" s="66">
        <v>2</v>
      </c>
      <c r="E212" s="66">
        <v>1</v>
      </c>
      <c r="F212" s="71">
        <v>1</v>
      </c>
      <c r="G212" s="226" t="s">
        <v>613</v>
      </c>
    </row>
    <row r="213" spans="1:7">
      <c r="A213" s="30">
        <v>3</v>
      </c>
      <c r="B213" s="47">
        <v>2</v>
      </c>
      <c r="C213" s="47">
        <v>1</v>
      </c>
      <c r="D213" s="47">
        <v>2</v>
      </c>
      <c r="E213" s="47">
        <v>1</v>
      </c>
      <c r="F213" s="40">
        <v>2</v>
      </c>
      <c r="G213" s="224" t="s">
        <v>614</v>
      </c>
    </row>
    <row r="214" spans="1:7">
      <c r="A214" s="46">
        <v>3</v>
      </c>
      <c r="B214" s="53">
        <v>2</v>
      </c>
      <c r="C214" s="53">
        <v>1</v>
      </c>
      <c r="D214" s="53">
        <v>3</v>
      </c>
      <c r="E214" s="53"/>
      <c r="F214" s="33"/>
      <c r="G214" s="223" t="s">
        <v>615</v>
      </c>
    </row>
    <row r="215" spans="1:7">
      <c r="A215" s="30">
        <v>3</v>
      </c>
      <c r="B215" s="47">
        <v>2</v>
      </c>
      <c r="C215" s="47">
        <v>1</v>
      </c>
      <c r="D215" s="47">
        <v>3</v>
      </c>
      <c r="E215" s="47">
        <v>1</v>
      </c>
      <c r="F215" s="40"/>
      <c r="G215" s="223" t="s">
        <v>615</v>
      </c>
    </row>
    <row r="216" spans="1:7" ht="26.4">
      <c r="A216" s="30">
        <v>3</v>
      </c>
      <c r="B216" s="47">
        <v>2</v>
      </c>
      <c r="C216" s="47">
        <v>1</v>
      </c>
      <c r="D216" s="47">
        <v>3</v>
      </c>
      <c r="E216" s="47">
        <v>1</v>
      </c>
      <c r="F216" s="40">
        <v>1</v>
      </c>
      <c r="G216" s="224" t="s">
        <v>616</v>
      </c>
    </row>
    <row r="217" spans="1:7" ht="26.4">
      <c r="A217" s="30">
        <v>3</v>
      </c>
      <c r="B217" s="47">
        <v>2</v>
      </c>
      <c r="C217" s="47">
        <v>1</v>
      </c>
      <c r="D217" s="47">
        <v>3</v>
      </c>
      <c r="E217" s="47">
        <v>1</v>
      </c>
      <c r="F217" s="40">
        <v>2</v>
      </c>
      <c r="G217" s="224" t="s">
        <v>617</v>
      </c>
    </row>
    <row r="218" spans="1:7">
      <c r="A218" s="30">
        <v>3</v>
      </c>
      <c r="B218" s="47">
        <v>2</v>
      </c>
      <c r="C218" s="47">
        <v>1</v>
      </c>
      <c r="D218" s="47">
        <v>4</v>
      </c>
      <c r="E218" s="47"/>
      <c r="F218" s="40"/>
      <c r="G218" s="224" t="s">
        <v>618</v>
      </c>
    </row>
    <row r="219" spans="1:7">
      <c r="A219" s="46">
        <v>3</v>
      </c>
      <c r="B219" s="53">
        <v>2</v>
      </c>
      <c r="C219" s="53">
        <v>1</v>
      </c>
      <c r="D219" s="53">
        <v>4</v>
      </c>
      <c r="E219" s="53">
        <v>1</v>
      </c>
      <c r="F219" s="33"/>
      <c r="G219" s="223" t="s">
        <v>618</v>
      </c>
    </row>
    <row r="220" spans="1:7">
      <c r="A220" s="30">
        <v>3</v>
      </c>
      <c r="B220" s="47">
        <v>2</v>
      </c>
      <c r="C220" s="47">
        <v>1</v>
      </c>
      <c r="D220" s="47">
        <v>4</v>
      </c>
      <c r="E220" s="47">
        <v>1</v>
      </c>
      <c r="F220" s="40">
        <v>1</v>
      </c>
      <c r="G220" s="224" t="s">
        <v>619</v>
      </c>
    </row>
    <row r="221" spans="1:7">
      <c r="A221" s="30">
        <v>3</v>
      </c>
      <c r="B221" s="47">
        <v>2</v>
      </c>
      <c r="C221" s="47">
        <v>1</v>
      </c>
      <c r="D221" s="47">
        <v>4</v>
      </c>
      <c r="E221" s="47">
        <v>1</v>
      </c>
      <c r="F221" s="40">
        <v>2</v>
      </c>
      <c r="G221" s="224" t="s">
        <v>620</v>
      </c>
    </row>
    <row r="222" spans="1:7">
      <c r="A222" s="30">
        <v>3</v>
      </c>
      <c r="B222" s="47">
        <v>2</v>
      </c>
      <c r="C222" s="47">
        <v>1</v>
      </c>
      <c r="D222" s="47">
        <v>5</v>
      </c>
      <c r="E222" s="47"/>
      <c r="F222" s="40"/>
      <c r="G222" s="224" t="s">
        <v>621</v>
      </c>
    </row>
    <row r="223" spans="1:7">
      <c r="A223" s="30">
        <v>3</v>
      </c>
      <c r="B223" s="47">
        <v>2</v>
      </c>
      <c r="C223" s="47">
        <v>1</v>
      </c>
      <c r="D223" s="47">
        <v>5</v>
      </c>
      <c r="E223" s="47">
        <v>1</v>
      </c>
      <c r="F223" s="40"/>
      <c r="G223" s="224" t="s">
        <v>621</v>
      </c>
    </row>
    <row r="224" spans="1:7">
      <c r="A224" s="65">
        <v>3</v>
      </c>
      <c r="B224" s="66">
        <v>2</v>
      </c>
      <c r="C224" s="66">
        <v>1</v>
      </c>
      <c r="D224" s="66">
        <v>5</v>
      </c>
      <c r="E224" s="66">
        <v>1</v>
      </c>
      <c r="F224" s="71">
        <v>1</v>
      </c>
      <c r="G224" s="224" t="s">
        <v>621</v>
      </c>
    </row>
    <row r="225" spans="1:7">
      <c r="A225" s="30">
        <v>3</v>
      </c>
      <c r="B225" s="47">
        <v>2</v>
      </c>
      <c r="C225" s="47">
        <v>1</v>
      </c>
      <c r="D225" s="47">
        <v>6</v>
      </c>
      <c r="E225" s="47"/>
      <c r="F225" s="40"/>
      <c r="G225" s="224" t="s">
        <v>128</v>
      </c>
    </row>
    <row r="226" spans="1:7">
      <c r="A226" s="30">
        <v>3</v>
      </c>
      <c r="B226" s="30">
        <v>2</v>
      </c>
      <c r="C226" s="47">
        <v>1</v>
      </c>
      <c r="D226" s="47">
        <v>6</v>
      </c>
      <c r="E226" s="47">
        <v>1</v>
      </c>
      <c r="F226" s="40"/>
      <c r="G226" s="224" t="s">
        <v>128</v>
      </c>
    </row>
    <row r="227" spans="1:7">
      <c r="A227" s="95">
        <v>3</v>
      </c>
      <c r="B227" s="95">
        <v>2</v>
      </c>
      <c r="C227" s="48">
        <v>1</v>
      </c>
      <c r="D227" s="48">
        <v>6</v>
      </c>
      <c r="E227" s="48">
        <v>1</v>
      </c>
      <c r="F227" s="36">
        <v>1</v>
      </c>
      <c r="G227" s="346" t="s">
        <v>128</v>
      </c>
    </row>
    <row r="228" spans="1:7">
      <c r="A228" s="30">
        <v>3</v>
      </c>
      <c r="B228" s="30">
        <v>2</v>
      </c>
      <c r="C228" s="47">
        <v>1</v>
      </c>
      <c r="D228" s="47">
        <v>7</v>
      </c>
      <c r="E228" s="47"/>
      <c r="F228" s="40"/>
      <c r="G228" s="224" t="s">
        <v>622</v>
      </c>
    </row>
    <row r="229" spans="1:7">
      <c r="A229" s="30">
        <v>3</v>
      </c>
      <c r="B229" s="47">
        <v>2</v>
      </c>
      <c r="C229" s="47">
        <v>1</v>
      </c>
      <c r="D229" s="47">
        <v>7</v>
      </c>
      <c r="E229" s="47">
        <v>1</v>
      </c>
      <c r="F229" s="40"/>
      <c r="G229" s="224" t="s">
        <v>622</v>
      </c>
    </row>
    <row r="230" spans="1:7">
      <c r="A230" s="30">
        <v>3</v>
      </c>
      <c r="B230" s="47">
        <v>2</v>
      </c>
      <c r="C230" s="47">
        <v>1</v>
      </c>
      <c r="D230" s="47">
        <v>7</v>
      </c>
      <c r="E230" s="47">
        <v>1</v>
      </c>
      <c r="F230" s="40">
        <v>1</v>
      </c>
      <c r="G230" s="224" t="s">
        <v>623</v>
      </c>
    </row>
    <row r="231" spans="1:7">
      <c r="A231" s="30">
        <v>3</v>
      </c>
      <c r="B231" s="47">
        <v>2</v>
      </c>
      <c r="C231" s="47">
        <v>1</v>
      </c>
      <c r="D231" s="47">
        <v>7</v>
      </c>
      <c r="E231" s="47">
        <v>1</v>
      </c>
      <c r="F231" s="40">
        <v>2</v>
      </c>
      <c r="G231" s="224" t="s">
        <v>624</v>
      </c>
    </row>
    <row r="232" spans="1:7" ht="26.4">
      <c r="A232" s="85">
        <v>3</v>
      </c>
      <c r="B232" s="84">
        <v>2</v>
      </c>
      <c r="C232" s="84">
        <v>2</v>
      </c>
      <c r="D232" s="49"/>
      <c r="E232" s="49"/>
      <c r="F232" s="81"/>
      <c r="G232" s="224" t="s">
        <v>692</v>
      </c>
    </row>
    <row r="233" spans="1:7">
      <c r="A233" s="30">
        <v>3</v>
      </c>
      <c r="B233" s="47">
        <v>2</v>
      </c>
      <c r="C233" s="47">
        <v>2</v>
      </c>
      <c r="D233" s="47">
        <v>1</v>
      </c>
      <c r="E233" s="47"/>
      <c r="F233" s="40"/>
      <c r="G233" s="224" t="s">
        <v>570</v>
      </c>
    </row>
    <row r="234" spans="1:7">
      <c r="A234" s="31">
        <v>3</v>
      </c>
      <c r="B234" s="30">
        <v>2</v>
      </c>
      <c r="C234" s="47">
        <v>2</v>
      </c>
      <c r="D234" s="47">
        <v>1</v>
      </c>
      <c r="E234" s="47">
        <v>1</v>
      </c>
      <c r="F234" s="40"/>
      <c r="G234" s="224" t="s">
        <v>13</v>
      </c>
    </row>
    <row r="235" spans="1:7">
      <c r="A235" s="31">
        <v>3</v>
      </c>
      <c r="B235" s="30">
        <v>2</v>
      </c>
      <c r="C235" s="47">
        <v>2</v>
      </c>
      <c r="D235" s="47">
        <v>1</v>
      </c>
      <c r="E235" s="47">
        <v>1</v>
      </c>
      <c r="F235" s="40">
        <v>1</v>
      </c>
      <c r="G235" s="224" t="s">
        <v>13</v>
      </c>
    </row>
    <row r="236" spans="1:7">
      <c r="A236" s="228">
        <v>3</v>
      </c>
      <c r="B236" s="85">
        <v>2</v>
      </c>
      <c r="C236" s="84">
        <v>2</v>
      </c>
      <c r="D236" s="84">
        <v>1</v>
      </c>
      <c r="E236" s="84">
        <v>2</v>
      </c>
      <c r="F236" s="333"/>
      <c r="G236" s="224" t="s">
        <v>297</v>
      </c>
    </row>
    <row r="237" spans="1:7">
      <c r="A237" s="228">
        <v>3</v>
      </c>
      <c r="B237" s="85">
        <v>2</v>
      </c>
      <c r="C237" s="84">
        <v>2</v>
      </c>
      <c r="D237" s="84">
        <v>1</v>
      </c>
      <c r="E237" s="84">
        <v>2</v>
      </c>
      <c r="F237" s="333">
        <v>1</v>
      </c>
      <c r="G237" s="224" t="s">
        <v>274</v>
      </c>
    </row>
    <row r="238" spans="1:7">
      <c r="A238" s="228">
        <v>3</v>
      </c>
      <c r="B238" s="85">
        <v>2</v>
      </c>
      <c r="C238" s="84">
        <v>2</v>
      </c>
      <c r="D238" s="84">
        <v>1</v>
      </c>
      <c r="E238" s="84">
        <v>2</v>
      </c>
      <c r="F238" s="333">
        <v>2</v>
      </c>
      <c r="G238" s="224" t="s">
        <v>275</v>
      </c>
    </row>
    <row r="239" spans="1:7">
      <c r="A239" s="228">
        <v>3</v>
      </c>
      <c r="B239" s="85">
        <v>2</v>
      </c>
      <c r="C239" s="84">
        <v>2</v>
      </c>
      <c r="D239" s="84">
        <v>1</v>
      </c>
      <c r="E239" s="84">
        <v>3</v>
      </c>
      <c r="F239" s="333"/>
      <c r="G239" s="224" t="s">
        <v>278</v>
      </c>
    </row>
    <row r="240" spans="1:7">
      <c r="A240" s="228">
        <v>3</v>
      </c>
      <c r="B240" s="85">
        <v>2</v>
      </c>
      <c r="C240" s="84">
        <v>2</v>
      </c>
      <c r="D240" s="84">
        <v>1</v>
      </c>
      <c r="E240" s="84">
        <v>3</v>
      </c>
      <c r="F240" s="333">
        <v>1</v>
      </c>
      <c r="G240" s="224" t="s">
        <v>276</v>
      </c>
    </row>
    <row r="241" spans="1:7">
      <c r="A241" s="228">
        <v>3</v>
      </c>
      <c r="B241" s="85">
        <v>2</v>
      </c>
      <c r="C241" s="84">
        <v>2</v>
      </c>
      <c r="D241" s="84">
        <v>1</v>
      </c>
      <c r="E241" s="84">
        <v>3</v>
      </c>
      <c r="F241" s="333">
        <v>2</v>
      </c>
      <c r="G241" s="224" t="s">
        <v>298</v>
      </c>
    </row>
    <row r="242" spans="1:7">
      <c r="A242" s="31">
        <v>3</v>
      </c>
      <c r="B242" s="30">
        <v>2</v>
      </c>
      <c r="C242" s="47">
        <v>2</v>
      </c>
      <c r="D242" s="47">
        <v>2</v>
      </c>
      <c r="E242" s="47"/>
      <c r="F242" s="40"/>
      <c r="G242" s="224" t="s">
        <v>625</v>
      </c>
    </row>
    <row r="243" spans="1:7">
      <c r="A243" s="30">
        <v>3</v>
      </c>
      <c r="B243" s="47">
        <v>2</v>
      </c>
      <c r="C243" s="53">
        <v>2</v>
      </c>
      <c r="D243" s="53">
        <v>2</v>
      </c>
      <c r="E243" s="53">
        <v>1</v>
      </c>
      <c r="F243" s="33"/>
      <c r="G243" s="224" t="s">
        <v>625</v>
      </c>
    </row>
    <row r="244" spans="1:7">
      <c r="A244" s="30">
        <v>3</v>
      </c>
      <c r="B244" s="47">
        <v>2</v>
      </c>
      <c r="C244" s="47">
        <v>2</v>
      </c>
      <c r="D244" s="47">
        <v>2</v>
      </c>
      <c r="E244" s="47">
        <v>1</v>
      </c>
      <c r="F244" s="40">
        <v>1</v>
      </c>
      <c r="G244" s="224" t="s">
        <v>626</v>
      </c>
    </row>
    <row r="245" spans="1:7">
      <c r="A245" s="30">
        <v>3</v>
      </c>
      <c r="B245" s="47">
        <v>2</v>
      </c>
      <c r="C245" s="47">
        <v>2</v>
      </c>
      <c r="D245" s="47">
        <v>2</v>
      </c>
      <c r="E245" s="47">
        <v>1</v>
      </c>
      <c r="F245" s="40">
        <v>2</v>
      </c>
      <c r="G245" s="85" t="s">
        <v>627</v>
      </c>
    </row>
    <row r="246" spans="1:7">
      <c r="A246" s="30">
        <v>3</v>
      </c>
      <c r="B246" s="47">
        <v>2</v>
      </c>
      <c r="C246" s="47">
        <v>2</v>
      </c>
      <c r="D246" s="47">
        <v>3</v>
      </c>
      <c r="E246" s="47"/>
      <c r="F246" s="40"/>
      <c r="G246" s="224" t="s">
        <v>628</v>
      </c>
    </row>
    <row r="247" spans="1:7">
      <c r="A247" s="46">
        <v>3</v>
      </c>
      <c r="B247" s="47">
        <v>2</v>
      </c>
      <c r="C247" s="47">
        <v>2</v>
      </c>
      <c r="D247" s="47">
        <v>3</v>
      </c>
      <c r="E247" s="47">
        <v>1</v>
      </c>
      <c r="F247" s="40"/>
      <c r="G247" s="224" t="s">
        <v>628</v>
      </c>
    </row>
    <row r="248" spans="1:7" ht="26.4">
      <c r="A248" s="46">
        <v>3</v>
      </c>
      <c r="B248" s="47">
        <v>2</v>
      </c>
      <c r="C248" s="47">
        <v>2</v>
      </c>
      <c r="D248" s="47">
        <v>3</v>
      </c>
      <c r="E248" s="47">
        <v>1</v>
      </c>
      <c r="F248" s="40">
        <v>1</v>
      </c>
      <c r="G248" s="224" t="s">
        <v>629</v>
      </c>
    </row>
    <row r="249" spans="1:7" ht="26.4">
      <c r="A249" s="46">
        <v>3</v>
      </c>
      <c r="B249" s="47">
        <v>2</v>
      </c>
      <c r="C249" s="47">
        <v>2</v>
      </c>
      <c r="D249" s="47">
        <v>3</v>
      </c>
      <c r="E249" s="47">
        <v>1</v>
      </c>
      <c r="F249" s="40">
        <v>2</v>
      </c>
      <c r="G249" s="224" t="s">
        <v>630</v>
      </c>
    </row>
    <row r="250" spans="1:7">
      <c r="A250" s="30">
        <v>3</v>
      </c>
      <c r="B250" s="47">
        <v>2</v>
      </c>
      <c r="C250" s="47">
        <v>2</v>
      </c>
      <c r="D250" s="47">
        <v>4</v>
      </c>
      <c r="E250" s="47"/>
      <c r="F250" s="40"/>
      <c r="G250" s="224" t="s">
        <v>631</v>
      </c>
    </row>
    <row r="251" spans="1:7">
      <c r="A251" s="30">
        <v>3</v>
      </c>
      <c r="B251" s="47">
        <v>2</v>
      </c>
      <c r="C251" s="47">
        <v>2</v>
      </c>
      <c r="D251" s="47">
        <v>4</v>
      </c>
      <c r="E251" s="47">
        <v>1</v>
      </c>
      <c r="F251" s="40"/>
      <c r="G251" s="224" t="s">
        <v>631</v>
      </c>
    </row>
    <row r="252" spans="1:7">
      <c r="A252" s="30">
        <v>3</v>
      </c>
      <c r="B252" s="47">
        <v>2</v>
      </c>
      <c r="C252" s="47">
        <v>2</v>
      </c>
      <c r="D252" s="47">
        <v>4</v>
      </c>
      <c r="E252" s="47">
        <v>1</v>
      </c>
      <c r="F252" s="40">
        <v>1</v>
      </c>
      <c r="G252" s="224" t="s">
        <v>632</v>
      </c>
    </row>
    <row r="253" spans="1:7">
      <c r="A253" s="46">
        <v>3</v>
      </c>
      <c r="B253" s="53">
        <v>2</v>
      </c>
      <c r="C253" s="53">
        <v>2</v>
      </c>
      <c r="D253" s="53">
        <v>4</v>
      </c>
      <c r="E253" s="53">
        <v>1</v>
      </c>
      <c r="F253" s="33">
        <v>2</v>
      </c>
      <c r="G253" s="228" t="s">
        <v>633</v>
      </c>
    </row>
    <row r="254" spans="1:7">
      <c r="A254" s="30">
        <v>3</v>
      </c>
      <c r="B254" s="47">
        <v>2</v>
      </c>
      <c r="C254" s="47">
        <v>2</v>
      </c>
      <c r="D254" s="47">
        <v>5</v>
      </c>
      <c r="E254" s="47"/>
      <c r="F254" s="40"/>
      <c r="G254" s="224" t="s">
        <v>634</v>
      </c>
    </row>
    <row r="255" spans="1:7">
      <c r="A255" s="30">
        <v>3</v>
      </c>
      <c r="B255" s="47">
        <v>2</v>
      </c>
      <c r="C255" s="47">
        <v>2</v>
      </c>
      <c r="D255" s="47">
        <v>5</v>
      </c>
      <c r="E255" s="47">
        <v>1</v>
      </c>
      <c r="F255" s="40"/>
      <c r="G255" s="224" t="s">
        <v>634</v>
      </c>
    </row>
    <row r="256" spans="1:7">
      <c r="A256" s="42">
        <v>3</v>
      </c>
      <c r="B256" s="48">
        <v>2</v>
      </c>
      <c r="C256" s="48">
        <v>2</v>
      </c>
      <c r="D256" s="48">
        <v>5</v>
      </c>
      <c r="E256" s="48">
        <v>1</v>
      </c>
      <c r="F256" s="36">
        <v>1</v>
      </c>
      <c r="G256" s="224" t="s">
        <v>634</v>
      </c>
    </row>
    <row r="257" spans="1:7">
      <c r="A257" s="30">
        <v>3</v>
      </c>
      <c r="B257" s="47">
        <v>2</v>
      </c>
      <c r="C257" s="47">
        <v>2</v>
      </c>
      <c r="D257" s="47">
        <v>6</v>
      </c>
      <c r="E257" s="47"/>
      <c r="F257" s="40"/>
      <c r="G257" s="224" t="s">
        <v>128</v>
      </c>
    </row>
    <row r="258" spans="1:7">
      <c r="A258" s="30">
        <v>3</v>
      </c>
      <c r="B258" s="47">
        <v>2</v>
      </c>
      <c r="C258" s="47">
        <v>2</v>
      </c>
      <c r="D258" s="47">
        <v>6</v>
      </c>
      <c r="E258" s="47">
        <v>1</v>
      </c>
      <c r="F258" s="40"/>
      <c r="G258" s="58" t="s">
        <v>128</v>
      </c>
    </row>
    <row r="259" spans="1:7">
      <c r="A259" s="30">
        <v>3</v>
      </c>
      <c r="B259" s="66">
        <v>2</v>
      </c>
      <c r="C259" s="66">
        <v>2</v>
      </c>
      <c r="D259" s="47">
        <v>6</v>
      </c>
      <c r="E259" s="66">
        <v>1</v>
      </c>
      <c r="F259" s="71">
        <v>1</v>
      </c>
      <c r="G259" s="67" t="s">
        <v>128</v>
      </c>
    </row>
    <row r="260" spans="1:7">
      <c r="A260" s="31">
        <v>3</v>
      </c>
      <c r="B260" s="30">
        <v>2</v>
      </c>
      <c r="C260" s="47">
        <v>2</v>
      </c>
      <c r="D260" s="47">
        <v>7</v>
      </c>
      <c r="E260" s="47"/>
      <c r="F260" s="40"/>
      <c r="G260" s="224" t="s">
        <v>622</v>
      </c>
    </row>
    <row r="261" spans="1:7">
      <c r="A261" s="31">
        <v>3</v>
      </c>
      <c r="B261" s="30">
        <v>2</v>
      </c>
      <c r="C261" s="47">
        <v>2</v>
      </c>
      <c r="D261" s="47">
        <v>7</v>
      </c>
      <c r="E261" s="47">
        <v>1</v>
      </c>
      <c r="F261" s="40"/>
      <c r="G261" s="224" t="s">
        <v>622</v>
      </c>
    </row>
    <row r="262" spans="1:7">
      <c r="A262" s="31">
        <v>3</v>
      </c>
      <c r="B262" s="30">
        <v>2</v>
      </c>
      <c r="C262" s="30">
        <v>2</v>
      </c>
      <c r="D262" s="47">
        <v>7</v>
      </c>
      <c r="E262" s="47">
        <v>1</v>
      </c>
      <c r="F262" s="40">
        <v>1</v>
      </c>
      <c r="G262" s="224" t="s">
        <v>623</v>
      </c>
    </row>
    <row r="263" spans="1:7">
      <c r="A263" s="31">
        <v>3</v>
      </c>
      <c r="B263" s="30">
        <v>2</v>
      </c>
      <c r="C263" s="30">
        <v>2</v>
      </c>
      <c r="D263" s="47">
        <v>7</v>
      </c>
      <c r="E263" s="47">
        <v>1</v>
      </c>
      <c r="F263" s="40">
        <v>2</v>
      </c>
      <c r="G263" s="224" t="s">
        <v>624</v>
      </c>
    </row>
    <row r="264" spans="1:7" ht="26.4">
      <c r="A264" s="32">
        <v>3</v>
      </c>
      <c r="B264" s="32">
        <v>3</v>
      </c>
      <c r="C264" s="45"/>
      <c r="D264" s="52"/>
      <c r="E264" s="52"/>
      <c r="F264" s="69"/>
      <c r="G264" s="62" t="s">
        <v>693</v>
      </c>
    </row>
    <row r="265" spans="1:7" ht="26.4">
      <c r="A265" s="31">
        <v>3</v>
      </c>
      <c r="B265" s="31">
        <v>3</v>
      </c>
      <c r="C265" s="30">
        <v>1</v>
      </c>
      <c r="D265" s="47"/>
      <c r="E265" s="47"/>
      <c r="F265" s="40"/>
      <c r="G265" s="224" t="s">
        <v>694</v>
      </c>
    </row>
    <row r="266" spans="1:7">
      <c r="A266" s="31">
        <v>3</v>
      </c>
      <c r="B266" s="31">
        <v>3</v>
      </c>
      <c r="C266" s="30">
        <v>1</v>
      </c>
      <c r="D266" s="47">
        <v>1</v>
      </c>
      <c r="E266" s="47"/>
      <c r="F266" s="40"/>
      <c r="G266" s="224" t="s">
        <v>570</v>
      </c>
    </row>
    <row r="267" spans="1:7">
      <c r="A267" s="31">
        <v>3</v>
      </c>
      <c r="B267" s="31">
        <v>3</v>
      </c>
      <c r="C267" s="30">
        <v>1</v>
      </c>
      <c r="D267" s="47">
        <v>1</v>
      </c>
      <c r="E267" s="47">
        <v>1</v>
      </c>
      <c r="F267" s="40"/>
      <c r="G267" s="224" t="s">
        <v>13</v>
      </c>
    </row>
    <row r="268" spans="1:7">
      <c r="A268" s="31">
        <v>3</v>
      </c>
      <c r="B268" s="31">
        <v>3</v>
      </c>
      <c r="C268" s="30">
        <v>1</v>
      </c>
      <c r="D268" s="47">
        <v>1</v>
      </c>
      <c r="E268" s="47">
        <v>1</v>
      </c>
      <c r="F268" s="40">
        <v>1</v>
      </c>
      <c r="G268" s="224" t="s">
        <v>13</v>
      </c>
    </row>
    <row r="269" spans="1:7">
      <c r="A269" s="228">
        <v>3</v>
      </c>
      <c r="B269" s="228">
        <v>3</v>
      </c>
      <c r="C269" s="85">
        <v>1</v>
      </c>
      <c r="D269" s="84">
        <v>1</v>
      </c>
      <c r="E269" s="84">
        <v>2</v>
      </c>
      <c r="F269" s="333"/>
      <c r="G269" s="224" t="s">
        <v>297</v>
      </c>
    </row>
    <row r="270" spans="1:7">
      <c r="A270" s="228">
        <v>3</v>
      </c>
      <c r="B270" s="228">
        <v>3</v>
      </c>
      <c r="C270" s="85">
        <v>1</v>
      </c>
      <c r="D270" s="84">
        <v>1</v>
      </c>
      <c r="E270" s="84">
        <v>2</v>
      </c>
      <c r="F270" s="333">
        <v>1</v>
      </c>
      <c r="G270" s="224" t="s">
        <v>274</v>
      </c>
    </row>
    <row r="271" spans="1:7">
      <c r="A271" s="228">
        <v>3</v>
      </c>
      <c r="B271" s="228">
        <v>3</v>
      </c>
      <c r="C271" s="85">
        <v>1</v>
      </c>
      <c r="D271" s="84">
        <v>1</v>
      </c>
      <c r="E271" s="84">
        <v>2</v>
      </c>
      <c r="F271" s="333">
        <v>2</v>
      </c>
      <c r="G271" s="224" t="s">
        <v>275</v>
      </c>
    </row>
    <row r="272" spans="1:7">
      <c r="A272" s="228">
        <v>3</v>
      </c>
      <c r="B272" s="228">
        <v>3</v>
      </c>
      <c r="C272" s="85">
        <v>1</v>
      </c>
      <c r="D272" s="84">
        <v>1</v>
      </c>
      <c r="E272" s="84">
        <v>3</v>
      </c>
      <c r="F272" s="333"/>
      <c r="G272" s="224" t="s">
        <v>278</v>
      </c>
    </row>
    <row r="273" spans="1:7">
      <c r="A273" s="228">
        <v>3</v>
      </c>
      <c r="B273" s="228">
        <v>3</v>
      </c>
      <c r="C273" s="85">
        <v>1</v>
      </c>
      <c r="D273" s="84">
        <v>1</v>
      </c>
      <c r="E273" s="84">
        <v>3</v>
      </c>
      <c r="F273" s="333">
        <v>1</v>
      </c>
      <c r="G273" s="224" t="s">
        <v>315</v>
      </c>
    </row>
    <row r="274" spans="1:7">
      <c r="A274" s="228">
        <v>3</v>
      </c>
      <c r="B274" s="228">
        <v>3</v>
      </c>
      <c r="C274" s="85">
        <v>1</v>
      </c>
      <c r="D274" s="84">
        <v>1</v>
      </c>
      <c r="E274" s="84">
        <v>3</v>
      </c>
      <c r="F274" s="333">
        <v>2</v>
      </c>
      <c r="G274" s="224" t="s">
        <v>298</v>
      </c>
    </row>
    <row r="275" spans="1:7">
      <c r="A275" s="64">
        <v>3</v>
      </c>
      <c r="B275" s="46">
        <v>3</v>
      </c>
      <c r="C275" s="30">
        <v>1</v>
      </c>
      <c r="D275" s="47">
        <v>2</v>
      </c>
      <c r="E275" s="47"/>
      <c r="F275" s="40"/>
      <c r="G275" s="58" t="s">
        <v>568</v>
      </c>
    </row>
    <row r="276" spans="1:7">
      <c r="A276" s="64">
        <v>3</v>
      </c>
      <c r="B276" s="64">
        <v>3</v>
      </c>
      <c r="C276" s="46">
        <v>1</v>
      </c>
      <c r="D276" s="53">
        <v>2</v>
      </c>
      <c r="E276" s="53">
        <v>1</v>
      </c>
      <c r="F276" s="33"/>
      <c r="G276" s="58" t="s">
        <v>568</v>
      </c>
    </row>
    <row r="277" spans="1:7">
      <c r="A277" s="31">
        <v>3</v>
      </c>
      <c r="B277" s="31">
        <v>3</v>
      </c>
      <c r="C277" s="30">
        <v>1</v>
      </c>
      <c r="D277" s="47">
        <v>2</v>
      </c>
      <c r="E277" s="47">
        <v>1</v>
      </c>
      <c r="F277" s="40">
        <v>1</v>
      </c>
      <c r="G277" s="224" t="s">
        <v>635</v>
      </c>
    </row>
    <row r="278" spans="1:7">
      <c r="A278" s="34">
        <v>3</v>
      </c>
      <c r="B278" s="74">
        <v>3</v>
      </c>
      <c r="C278" s="65">
        <v>1</v>
      </c>
      <c r="D278" s="66">
        <v>2</v>
      </c>
      <c r="E278" s="66">
        <v>1</v>
      </c>
      <c r="F278" s="71">
        <v>2</v>
      </c>
      <c r="G278" s="226" t="s">
        <v>636</v>
      </c>
    </row>
    <row r="279" spans="1:7">
      <c r="A279" s="30">
        <v>3</v>
      </c>
      <c r="B279" s="58">
        <v>3</v>
      </c>
      <c r="C279" s="30">
        <v>1</v>
      </c>
      <c r="D279" s="47">
        <v>3</v>
      </c>
      <c r="E279" s="47"/>
      <c r="F279" s="40"/>
      <c r="G279" s="224" t="s">
        <v>637</v>
      </c>
    </row>
    <row r="280" spans="1:7">
      <c r="A280" s="30">
        <v>3</v>
      </c>
      <c r="B280" s="67">
        <v>3</v>
      </c>
      <c r="C280" s="65">
        <v>1</v>
      </c>
      <c r="D280" s="66">
        <v>3</v>
      </c>
      <c r="E280" s="66">
        <v>1</v>
      </c>
      <c r="F280" s="71"/>
      <c r="G280" s="224" t="s">
        <v>637</v>
      </c>
    </row>
    <row r="281" spans="1:7">
      <c r="A281" s="30">
        <v>3</v>
      </c>
      <c r="B281" s="58">
        <v>3</v>
      </c>
      <c r="C281" s="30">
        <v>1</v>
      </c>
      <c r="D281" s="47">
        <v>3</v>
      </c>
      <c r="E281" s="47">
        <v>1</v>
      </c>
      <c r="F281" s="40">
        <v>1</v>
      </c>
      <c r="G281" s="224" t="s">
        <v>638</v>
      </c>
    </row>
    <row r="282" spans="1:7">
      <c r="A282" s="30">
        <v>3</v>
      </c>
      <c r="B282" s="58">
        <v>3</v>
      </c>
      <c r="C282" s="30">
        <v>1</v>
      </c>
      <c r="D282" s="47">
        <v>3</v>
      </c>
      <c r="E282" s="47">
        <v>1</v>
      </c>
      <c r="F282" s="40">
        <v>2</v>
      </c>
      <c r="G282" s="224" t="s">
        <v>639</v>
      </c>
    </row>
    <row r="283" spans="1:7">
      <c r="A283" s="30">
        <v>3</v>
      </c>
      <c r="B283" s="58">
        <v>3</v>
      </c>
      <c r="C283" s="30">
        <v>1</v>
      </c>
      <c r="D283" s="47">
        <v>4</v>
      </c>
      <c r="E283" s="47"/>
      <c r="F283" s="40"/>
      <c r="G283" s="224" t="s">
        <v>640</v>
      </c>
    </row>
    <row r="284" spans="1:7">
      <c r="A284" s="31">
        <v>3</v>
      </c>
      <c r="B284" s="30">
        <v>3</v>
      </c>
      <c r="C284" s="47">
        <v>1</v>
      </c>
      <c r="D284" s="47">
        <v>4</v>
      </c>
      <c r="E284" s="47">
        <v>1</v>
      </c>
      <c r="F284" s="40"/>
      <c r="G284" s="224" t="s">
        <v>640</v>
      </c>
    </row>
    <row r="285" spans="1:7">
      <c r="A285" s="31">
        <v>3</v>
      </c>
      <c r="B285" s="30">
        <v>3</v>
      </c>
      <c r="C285" s="47">
        <v>1</v>
      </c>
      <c r="D285" s="47">
        <v>4</v>
      </c>
      <c r="E285" s="47">
        <v>1</v>
      </c>
      <c r="F285" s="40">
        <v>1</v>
      </c>
      <c r="G285" s="224" t="s">
        <v>641</v>
      </c>
    </row>
    <row r="286" spans="1:7">
      <c r="A286" s="42">
        <v>3</v>
      </c>
      <c r="B286" s="48">
        <v>3</v>
      </c>
      <c r="C286" s="48">
        <v>1</v>
      </c>
      <c r="D286" s="48">
        <v>4</v>
      </c>
      <c r="E286" s="48">
        <v>1</v>
      </c>
      <c r="F286" s="36">
        <v>2</v>
      </c>
      <c r="G286" s="257" t="s">
        <v>642</v>
      </c>
    </row>
    <row r="287" spans="1:7">
      <c r="A287" s="30">
        <v>3</v>
      </c>
      <c r="B287" s="47">
        <v>3</v>
      </c>
      <c r="C287" s="47">
        <v>1</v>
      </c>
      <c r="D287" s="47">
        <v>5</v>
      </c>
      <c r="E287" s="47"/>
      <c r="F287" s="40"/>
      <c r="G287" s="224" t="s">
        <v>643</v>
      </c>
    </row>
    <row r="288" spans="1:7">
      <c r="A288" s="46">
        <v>3</v>
      </c>
      <c r="B288" s="66">
        <v>3</v>
      </c>
      <c r="C288" s="66">
        <v>1</v>
      </c>
      <c r="D288" s="66">
        <v>5</v>
      </c>
      <c r="E288" s="66">
        <v>1</v>
      </c>
      <c r="F288" s="71"/>
      <c r="G288" s="224" t="s">
        <v>643</v>
      </c>
    </row>
    <row r="289" spans="1:7">
      <c r="A289" s="30">
        <v>3</v>
      </c>
      <c r="B289" s="47">
        <v>3</v>
      </c>
      <c r="C289" s="47">
        <v>1</v>
      </c>
      <c r="D289" s="47">
        <v>5</v>
      </c>
      <c r="E289" s="47">
        <v>1</v>
      </c>
      <c r="F289" s="40">
        <v>1</v>
      </c>
      <c r="G289" s="224" t="s">
        <v>644</v>
      </c>
    </row>
    <row r="290" spans="1:7">
      <c r="A290" s="30">
        <v>3</v>
      </c>
      <c r="B290" s="47">
        <v>3</v>
      </c>
      <c r="C290" s="47">
        <v>1</v>
      </c>
      <c r="D290" s="47">
        <v>6</v>
      </c>
      <c r="E290" s="47"/>
      <c r="F290" s="40"/>
      <c r="G290" s="58" t="s">
        <v>128</v>
      </c>
    </row>
    <row r="291" spans="1:7">
      <c r="A291" s="30">
        <v>3</v>
      </c>
      <c r="B291" s="47">
        <v>3</v>
      </c>
      <c r="C291" s="47">
        <v>1</v>
      </c>
      <c r="D291" s="47">
        <v>6</v>
      </c>
      <c r="E291" s="47">
        <v>1</v>
      </c>
      <c r="F291" s="40"/>
      <c r="G291" s="58" t="s">
        <v>128</v>
      </c>
    </row>
    <row r="292" spans="1:7">
      <c r="A292" s="30">
        <v>3</v>
      </c>
      <c r="B292" s="47">
        <v>3</v>
      </c>
      <c r="C292" s="47">
        <v>1</v>
      </c>
      <c r="D292" s="47">
        <v>6</v>
      </c>
      <c r="E292" s="47">
        <v>1</v>
      </c>
      <c r="F292" s="40">
        <v>1</v>
      </c>
      <c r="G292" s="58" t="s">
        <v>128</v>
      </c>
    </row>
    <row r="293" spans="1:7">
      <c r="A293" s="30">
        <v>3</v>
      </c>
      <c r="B293" s="47">
        <v>3</v>
      </c>
      <c r="C293" s="47">
        <v>1</v>
      </c>
      <c r="D293" s="47">
        <v>7</v>
      </c>
      <c r="E293" s="47"/>
      <c r="F293" s="40"/>
      <c r="G293" s="224" t="s">
        <v>645</v>
      </c>
    </row>
    <row r="294" spans="1:7">
      <c r="A294" s="30">
        <v>3</v>
      </c>
      <c r="B294" s="47">
        <v>3</v>
      </c>
      <c r="C294" s="47">
        <v>1</v>
      </c>
      <c r="D294" s="47">
        <v>7</v>
      </c>
      <c r="E294" s="47">
        <v>1</v>
      </c>
      <c r="F294" s="40"/>
      <c r="G294" s="224" t="s">
        <v>645</v>
      </c>
    </row>
    <row r="295" spans="1:7">
      <c r="A295" s="30">
        <v>3</v>
      </c>
      <c r="B295" s="47">
        <v>3</v>
      </c>
      <c r="C295" s="47">
        <v>1</v>
      </c>
      <c r="D295" s="47">
        <v>7</v>
      </c>
      <c r="E295" s="47">
        <v>1</v>
      </c>
      <c r="F295" s="40">
        <v>1</v>
      </c>
      <c r="G295" s="224" t="s">
        <v>646</v>
      </c>
    </row>
    <row r="296" spans="1:7">
      <c r="A296" s="30">
        <v>3</v>
      </c>
      <c r="B296" s="47">
        <v>3</v>
      </c>
      <c r="C296" s="47">
        <v>1</v>
      </c>
      <c r="D296" s="47">
        <v>7</v>
      </c>
      <c r="E296" s="47">
        <v>1</v>
      </c>
      <c r="F296" s="40">
        <v>2</v>
      </c>
      <c r="G296" s="224" t="s">
        <v>341</v>
      </c>
    </row>
    <row r="297" spans="1:7" ht="26.4">
      <c r="A297" s="30">
        <v>3</v>
      </c>
      <c r="B297" s="47">
        <v>3</v>
      </c>
      <c r="C297" s="47">
        <v>2</v>
      </c>
      <c r="D297" s="47"/>
      <c r="E297" s="47"/>
      <c r="F297" s="40"/>
      <c r="G297" s="224" t="s">
        <v>695</v>
      </c>
    </row>
    <row r="298" spans="1:7">
      <c r="A298" s="30">
        <v>3</v>
      </c>
      <c r="B298" s="47">
        <v>3</v>
      </c>
      <c r="C298" s="47">
        <v>2</v>
      </c>
      <c r="D298" s="47">
        <v>1</v>
      </c>
      <c r="E298" s="47"/>
      <c r="F298" s="40"/>
      <c r="G298" s="224" t="s">
        <v>569</v>
      </c>
    </row>
    <row r="299" spans="1:7">
      <c r="A299" s="31">
        <v>3</v>
      </c>
      <c r="B299" s="30">
        <v>3</v>
      </c>
      <c r="C299" s="47">
        <v>2</v>
      </c>
      <c r="D299" s="58">
        <v>1</v>
      </c>
      <c r="E299" s="30">
        <v>1</v>
      </c>
      <c r="F299" s="40"/>
      <c r="G299" s="224" t="s">
        <v>569</v>
      </c>
    </row>
    <row r="300" spans="1:7">
      <c r="A300" s="31">
        <v>3</v>
      </c>
      <c r="B300" s="30">
        <v>3</v>
      </c>
      <c r="C300" s="47">
        <v>2</v>
      </c>
      <c r="D300" s="58">
        <v>1</v>
      </c>
      <c r="E300" s="30">
        <v>1</v>
      </c>
      <c r="F300" s="40">
        <v>1</v>
      </c>
      <c r="G300" s="224" t="s">
        <v>13</v>
      </c>
    </row>
    <row r="301" spans="1:7">
      <c r="A301" s="228">
        <v>3</v>
      </c>
      <c r="B301" s="85">
        <v>3</v>
      </c>
      <c r="C301" s="84">
        <v>2</v>
      </c>
      <c r="D301" s="224">
        <v>1</v>
      </c>
      <c r="E301" s="85">
        <v>2</v>
      </c>
      <c r="F301" s="333"/>
      <c r="G301" s="226" t="s">
        <v>297</v>
      </c>
    </row>
    <row r="302" spans="1:7">
      <c r="A302" s="228">
        <v>3</v>
      </c>
      <c r="B302" s="85">
        <v>3</v>
      </c>
      <c r="C302" s="84">
        <v>2</v>
      </c>
      <c r="D302" s="224">
        <v>1</v>
      </c>
      <c r="E302" s="85">
        <v>2</v>
      </c>
      <c r="F302" s="333">
        <v>1</v>
      </c>
      <c r="G302" s="226" t="s">
        <v>274</v>
      </c>
    </row>
    <row r="303" spans="1:7">
      <c r="A303" s="228">
        <v>3</v>
      </c>
      <c r="B303" s="85">
        <v>3</v>
      </c>
      <c r="C303" s="84">
        <v>2</v>
      </c>
      <c r="D303" s="224">
        <v>1</v>
      </c>
      <c r="E303" s="85">
        <v>2</v>
      </c>
      <c r="F303" s="333">
        <v>2</v>
      </c>
      <c r="G303" s="226" t="s">
        <v>275</v>
      </c>
    </row>
    <row r="304" spans="1:7">
      <c r="A304" s="228">
        <v>3</v>
      </c>
      <c r="B304" s="85">
        <v>3</v>
      </c>
      <c r="C304" s="84">
        <v>2</v>
      </c>
      <c r="D304" s="224">
        <v>1</v>
      </c>
      <c r="E304" s="85">
        <v>3</v>
      </c>
      <c r="F304" s="333"/>
      <c r="G304" s="226" t="s">
        <v>278</v>
      </c>
    </row>
    <row r="305" spans="1:7">
      <c r="A305" s="228">
        <v>3</v>
      </c>
      <c r="B305" s="85">
        <v>3</v>
      </c>
      <c r="C305" s="84">
        <v>2</v>
      </c>
      <c r="D305" s="224">
        <v>1</v>
      </c>
      <c r="E305" s="85">
        <v>3</v>
      </c>
      <c r="F305" s="333">
        <v>1</v>
      </c>
      <c r="G305" s="226" t="s">
        <v>276</v>
      </c>
    </row>
    <row r="306" spans="1:7">
      <c r="A306" s="228">
        <v>3</v>
      </c>
      <c r="B306" s="85">
        <v>3</v>
      </c>
      <c r="C306" s="84">
        <v>2</v>
      </c>
      <c r="D306" s="224">
        <v>1</v>
      </c>
      <c r="E306" s="85">
        <v>3</v>
      </c>
      <c r="F306" s="333">
        <v>2</v>
      </c>
      <c r="G306" s="226" t="s">
        <v>298</v>
      </c>
    </row>
    <row r="307" spans="1:7">
      <c r="A307" s="34">
        <v>3</v>
      </c>
      <c r="B307" s="34">
        <v>3</v>
      </c>
      <c r="C307" s="65">
        <v>2</v>
      </c>
      <c r="D307" s="67">
        <v>2</v>
      </c>
      <c r="E307" s="65"/>
      <c r="F307" s="71"/>
      <c r="G307" s="67" t="s">
        <v>568</v>
      </c>
    </row>
    <row r="308" spans="1:7">
      <c r="A308" s="31">
        <v>3</v>
      </c>
      <c r="B308" s="31">
        <v>3</v>
      </c>
      <c r="C308" s="30">
        <v>2</v>
      </c>
      <c r="D308" s="58">
        <v>2</v>
      </c>
      <c r="E308" s="30">
        <v>1</v>
      </c>
      <c r="F308" s="40"/>
      <c r="G308" s="67" t="s">
        <v>568</v>
      </c>
    </row>
    <row r="309" spans="1:7">
      <c r="A309" s="31">
        <v>3</v>
      </c>
      <c r="B309" s="31">
        <v>3</v>
      </c>
      <c r="C309" s="30">
        <v>2</v>
      </c>
      <c r="D309" s="58">
        <v>2</v>
      </c>
      <c r="E309" s="31">
        <v>1</v>
      </c>
      <c r="F309" s="29">
        <v>1</v>
      </c>
      <c r="G309" s="224" t="s">
        <v>635</v>
      </c>
    </row>
    <row r="310" spans="1:7">
      <c r="A310" s="34">
        <v>3</v>
      </c>
      <c r="B310" s="34">
        <v>3</v>
      </c>
      <c r="C310" s="43">
        <v>2</v>
      </c>
      <c r="D310" s="50">
        <v>2</v>
      </c>
      <c r="E310" s="60">
        <v>1</v>
      </c>
      <c r="F310" s="28">
        <v>2</v>
      </c>
      <c r="G310" s="227" t="s">
        <v>636</v>
      </c>
    </row>
    <row r="311" spans="1:7">
      <c r="A311" s="31">
        <v>3</v>
      </c>
      <c r="B311" s="31">
        <v>3</v>
      </c>
      <c r="C311" s="30">
        <v>2</v>
      </c>
      <c r="D311" s="47">
        <v>3</v>
      </c>
      <c r="E311" s="58"/>
      <c r="F311" s="29"/>
      <c r="G311" s="224" t="s">
        <v>637</v>
      </c>
    </row>
    <row r="312" spans="1:7">
      <c r="A312" s="31">
        <v>3</v>
      </c>
      <c r="B312" s="31">
        <v>3</v>
      </c>
      <c r="C312" s="30">
        <v>2</v>
      </c>
      <c r="D312" s="47">
        <v>3</v>
      </c>
      <c r="E312" s="58">
        <v>1</v>
      </c>
      <c r="F312" s="29"/>
      <c r="G312" s="224" t="s">
        <v>637</v>
      </c>
    </row>
    <row r="313" spans="1:7">
      <c r="A313" s="31">
        <v>3</v>
      </c>
      <c r="B313" s="31">
        <v>3</v>
      </c>
      <c r="C313" s="30">
        <v>2</v>
      </c>
      <c r="D313" s="47">
        <v>3</v>
      </c>
      <c r="E313" s="58">
        <v>1</v>
      </c>
      <c r="F313" s="29">
        <v>1</v>
      </c>
      <c r="G313" s="224" t="s">
        <v>638</v>
      </c>
    </row>
    <row r="314" spans="1:7">
      <c r="A314" s="31">
        <v>3</v>
      </c>
      <c r="B314" s="31">
        <v>3</v>
      </c>
      <c r="C314" s="30">
        <v>2</v>
      </c>
      <c r="D314" s="47">
        <v>3</v>
      </c>
      <c r="E314" s="58">
        <v>1</v>
      </c>
      <c r="F314" s="29">
        <v>2</v>
      </c>
      <c r="G314" s="224" t="s">
        <v>639</v>
      </c>
    </row>
    <row r="315" spans="1:7">
      <c r="A315" s="31">
        <v>3</v>
      </c>
      <c r="B315" s="31">
        <v>3</v>
      </c>
      <c r="C315" s="30">
        <v>2</v>
      </c>
      <c r="D315" s="47">
        <v>4</v>
      </c>
      <c r="E315" s="47"/>
      <c r="F315" s="40"/>
      <c r="G315" s="84" t="s">
        <v>640</v>
      </c>
    </row>
    <row r="316" spans="1:7">
      <c r="A316" s="64">
        <v>3</v>
      </c>
      <c r="B316" s="64">
        <v>3</v>
      </c>
      <c r="C316" s="46">
        <v>2</v>
      </c>
      <c r="D316" s="53">
        <v>4</v>
      </c>
      <c r="E316" s="53">
        <v>1</v>
      </c>
      <c r="F316" s="33"/>
      <c r="G316" s="84" t="s">
        <v>640</v>
      </c>
    </row>
    <row r="317" spans="1:7">
      <c r="A317" s="31">
        <v>3</v>
      </c>
      <c r="B317" s="31">
        <v>3</v>
      </c>
      <c r="C317" s="30">
        <v>2</v>
      </c>
      <c r="D317" s="47">
        <v>4</v>
      </c>
      <c r="E317" s="47">
        <v>1</v>
      </c>
      <c r="F317" s="40">
        <v>1</v>
      </c>
      <c r="G317" s="84" t="s">
        <v>641</v>
      </c>
    </row>
    <row r="318" spans="1:7">
      <c r="A318" s="31">
        <v>3</v>
      </c>
      <c r="B318" s="31">
        <v>3</v>
      </c>
      <c r="C318" s="30">
        <v>2</v>
      </c>
      <c r="D318" s="47">
        <v>4</v>
      </c>
      <c r="E318" s="47">
        <v>1</v>
      </c>
      <c r="F318" s="40">
        <v>2</v>
      </c>
      <c r="G318" s="84" t="s">
        <v>647</v>
      </c>
    </row>
    <row r="319" spans="1:7">
      <c r="A319" s="31">
        <v>3</v>
      </c>
      <c r="B319" s="31">
        <v>3</v>
      </c>
      <c r="C319" s="30">
        <v>2</v>
      </c>
      <c r="D319" s="47">
        <v>5</v>
      </c>
      <c r="E319" s="47"/>
      <c r="F319" s="40"/>
      <c r="G319" s="84" t="s">
        <v>643</v>
      </c>
    </row>
    <row r="320" spans="1:7">
      <c r="A320" s="64">
        <v>3</v>
      </c>
      <c r="B320" s="64">
        <v>3</v>
      </c>
      <c r="C320" s="46">
        <v>2</v>
      </c>
      <c r="D320" s="53">
        <v>5</v>
      </c>
      <c r="E320" s="53">
        <v>1</v>
      </c>
      <c r="F320" s="33"/>
      <c r="G320" s="84" t="s">
        <v>643</v>
      </c>
    </row>
    <row r="321" spans="1:7">
      <c r="A321" s="31">
        <v>3</v>
      </c>
      <c r="B321" s="31">
        <v>3</v>
      </c>
      <c r="C321" s="30">
        <v>2</v>
      </c>
      <c r="D321" s="47">
        <v>5</v>
      </c>
      <c r="E321" s="47">
        <v>1</v>
      </c>
      <c r="F321" s="40">
        <v>1</v>
      </c>
      <c r="G321" s="84" t="s">
        <v>643</v>
      </c>
    </row>
    <row r="322" spans="1:7">
      <c r="A322" s="31">
        <v>3</v>
      </c>
      <c r="B322" s="31">
        <v>3</v>
      </c>
      <c r="C322" s="30">
        <v>2</v>
      </c>
      <c r="D322" s="47">
        <v>6</v>
      </c>
      <c r="E322" s="47"/>
      <c r="F322" s="40"/>
      <c r="G322" s="47" t="s">
        <v>128</v>
      </c>
    </row>
    <row r="323" spans="1:7">
      <c r="A323" s="31">
        <v>3</v>
      </c>
      <c r="B323" s="31">
        <v>3</v>
      </c>
      <c r="C323" s="30">
        <v>2</v>
      </c>
      <c r="D323" s="47">
        <v>6</v>
      </c>
      <c r="E323" s="47">
        <v>1</v>
      </c>
      <c r="F323" s="40"/>
      <c r="G323" s="47" t="s">
        <v>128</v>
      </c>
    </row>
    <row r="324" spans="1:7">
      <c r="A324" s="34">
        <v>3</v>
      </c>
      <c r="B324" s="34">
        <v>3</v>
      </c>
      <c r="C324" s="43">
        <v>2</v>
      </c>
      <c r="D324" s="50">
        <v>6</v>
      </c>
      <c r="E324" s="50">
        <v>1</v>
      </c>
      <c r="F324" s="70">
        <v>1</v>
      </c>
      <c r="G324" s="50" t="s">
        <v>128</v>
      </c>
    </row>
    <row r="325" spans="1:7">
      <c r="A325" s="31">
        <v>3</v>
      </c>
      <c r="B325" s="31">
        <v>3</v>
      </c>
      <c r="C325" s="30">
        <v>2</v>
      </c>
      <c r="D325" s="47">
        <v>7</v>
      </c>
      <c r="E325" s="47"/>
      <c r="F325" s="40"/>
      <c r="G325" s="84" t="s">
        <v>645</v>
      </c>
    </row>
    <row r="326" spans="1:7">
      <c r="A326" s="34">
        <v>3</v>
      </c>
      <c r="B326" s="34">
        <v>3</v>
      </c>
      <c r="C326" s="43">
        <v>2</v>
      </c>
      <c r="D326" s="50">
        <v>7</v>
      </c>
      <c r="E326" s="50">
        <v>1</v>
      </c>
      <c r="F326" s="70"/>
      <c r="G326" s="84" t="s">
        <v>645</v>
      </c>
    </row>
    <row r="327" spans="1:7">
      <c r="A327" s="39">
        <v>3</v>
      </c>
      <c r="B327" s="39">
        <v>3</v>
      </c>
      <c r="C327" s="42">
        <v>2</v>
      </c>
      <c r="D327" s="48">
        <v>7</v>
      </c>
      <c r="E327" s="48">
        <v>1</v>
      </c>
      <c r="F327" s="36">
        <v>1</v>
      </c>
      <c r="G327" s="257" t="s">
        <v>646</v>
      </c>
    </row>
    <row r="328" spans="1:7">
      <c r="A328" s="335">
        <v>3</v>
      </c>
      <c r="B328" s="335">
        <v>3</v>
      </c>
      <c r="C328" s="262">
        <v>2</v>
      </c>
      <c r="D328" s="257">
        <v>7</v>
      </c>
      <c r="E328" s="257">
        <v>1</v>
      </c>
      <c r="F328" s="336">
        <v>2</v>
      </c>
      <c r="G328" s="257" t="s">
        <v>341</v>
      </c>
    </row>
  </sheetData>
  <protectedRanges>
    <protectedRange sqref="A140:F140" name="Range23"/>
  </protectedRanges>
  <customSheetViews>
    <customSheetView guid="{7F55EFFD-583C-4959-894D-F0F85A7F7DF9}">
      <selection activeCell="J35" sqref="J35"/>
      <pageMargins left="0.7" right="0.7" top="0.75" bottom="0.75" header="0.3" footer="0.3"/>
    </customSheetView>
    <customSheetView guid="{97D3C751-02A2-4096-AFCD-C45C26951139}">
      <selection activeCell="J35" sqref="J35"/>
      <pageMargins left="0.7" right="0.7" top="0.75" bottom="0.75" header="0.3" footer="0.3"/>
    </customSheetView>
    <customSheetView guid="{F677807F-46FD-43C6-BB8F-08ECC7636E03}">
      <selection activeCell="J35" sqref="J35"/>
      <pageMargins left="0.7" right="0.7" top="0.75" bottom="0.75" header="0.3" footer="0.3"/>
    </customSheetView>
    <customSheetView guid="{B9470AF3-226B-4213-A7B5-37AA221FCC86}">
      <selection activeCell="J35" sqref="J35"/>
      <pageMargins left="0.7" right="0.7" top="0.75" bottom="0.75" header="0.3" footer="0.3"/>
    </customSheetView>
    <customSheetView guid="{5FCAC33A-47AA-47EB-BE57-8622821F3718}">
      <selection activeCell="J35" sqref="J35"/>
      <pageMargins left="0.7" right="0.7" top="0.75" bottom="0.75" header="0.3" footer="0.3"/>
    </customSheetView>
    <customSheetView guid="{112AFAC2-77EA-44AA-BEEF-6812D11534CE}">
      <pageMargins left="0.7" right="0.7" top="0.75" bottom="0.75" header="0.3" footer="0.3"/>
    </customSheetView>
    <customSheetView guid="{57A1E72B-DFC1-4C5D-ABA7-C1A26EB31789}">
      <selection activeCell="J35" sqref="J35"/>
      <pageMargins left="0.7" right="0.7" top="0.75" bottom="0.75" header="0.3" footer="0.3"/>
    </customSheetView>
    <customSheetView guid="{47D04100-FABF-4D8C-9C0A-1DEC9335BC02}">
      <selection activeCell="J35" sqref="J35"/>
      <pageMargins left="0.7" right="0.7" top="0.75" bottom="0.75" header="0.3" footer="0.3"/>
    </customSheetView>
    <customSheetView guid="{4837D77B-C401-4018-A777-ED8FA242E629}">
      <selection activeCell="J35" sqref="J35"/>
      <pageMargins left="0.7" right="0.7" top="0.75" bottom="0.75" header="0.3" footer="0.3"/>
    </customSheetView>
    <customSheetView guid="{75BFD04C-8D34-49C9-A422-0335B0ABD698}">
      <selection activeCell="J35" sqref="J35"/>
      <pageMargins left="0.7" right="0.7" top="0.75" bottom="0.75" header="0.3" footer="0.3"/>
    </customSheetView>
    <customSheetView guid="{23F461F3-CB09-4668-8748-D953C6FD6A8B}">
      <selection activeCell="J35" sqref="J3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5</vt:i4>
      </vt:variant>
      <vt:variant>
        <vt:lpstr>Įvardinti diapazonai</vt:lpstr>
      </vt:variant>
      <vt:variant>
        <vt:i4>4</vt:i4>
      </vt:variant>
    </vt:vector>
  </HeadingPairs>
  <TitlesOfParts>
    <vt:vector size="9" baseType="lpstr">
      <vt:lpstr>f2</vt:lpstr>
      <vt:lpstr>f2 (2)</vt:lpstr>
      <vt:lpstr>f2 (3)</vt:lpstr>
      <vt:lpstr>F2 _20190101</vt:lpstr>
      <vt:lpstr>Lapas1</vt:lpstr>
      <vt:lpstr>'f2'!Print_Titles</vt:lpstr>
      <vt:lpstr>'f2 (2)'!Print_Titles</vt:lpstr>
      <vt:lpstr>'f2 (3)'!Print_Titles</vt:lpstr>
      <vt:lpstr>'F2 _20190101'!Print_Titles</vt:lpstr>
    </vt:vector>
  </TitlesOfParts>
  <Company>LR Finansų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 FM</dc:creator>
  <cp:lastModifiedBy>„Windows“ vartotojas</cp:lastModifiedBy>
  <cp:lastPrinted>2019-12-30T12:14:20Z</cp:lastPrinted>
  <dcterms:created xsi:type="dcterms:W3CDTF">2004-04-07T10:43:01Z</dcterms:created>
  <dcterms:modified xsi:type="dcterms:W3CDTF">2022-03-18T08:17:50Z</dcterms:modified>
</cp:coreProperties>
</file>