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9020" windowHeight="128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<sst xmlns="http://schemas.openxmlformats.org/spreadsheetml/2006/main" count="176" uniqueCount="144">
  <si>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</si>
  <si>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</si>
  <si>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</si>
  <si>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Elektrėnų pradinė mokykla</t>
  </si>
  <si>
    <t>190675315, Taikos g. 15, Elektrėnai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</si>
  <si>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</si>
  <si>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</si>
  <si>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</si>
  <si>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</si>
  <si>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</si>
  <si>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</si>
  <si>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</si>
  <si>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</si>
  <si>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</si>
  <si>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</si>
  <si>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</si>
  <si>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</si>
  <si>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</si>
  <si>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</si>
  <si>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</si>
  <si>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</si>
  <si>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</si>
  <si>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</si>
  <si>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</si>
  <si>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</si>
  <si>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</si>
  <si>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</si>
  <si>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</si>
  <si>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</si>
  <si>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</si>
  <si>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</si>
  <si>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</si>
  <si>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</si>
  <si>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</si>
  <si>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</si>
  <si>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</si>
  <si>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</si>
  <si>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</si>
  <si>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</si>
  <si>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</si>
  <si>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</si>
  <si>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</si>
  <si>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</si>
  <si>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</si>
  <si>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</si>
  <si>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</si>
  <si>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</si>
  <si>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</si>
  <si>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</si>
  <si>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</si>
  <si>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</si>
  <si>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</si>
  <si>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</si>
  <si>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</si>
  <si>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</si>
  <si>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</si>
  <si>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</si>
  <si>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</si>
  <si>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</si>
  <si>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</si>
  <si>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</si>
  <si>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</si>
  <si>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</si>
  <si>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</si>
  <si>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</si>
  <si>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</si>
  <si>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</si>
  <si>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</si>
  <si>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</si>
  <si>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</si>
  <si>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</si>
  <si>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</si>
  <si>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</si>
  <si>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</si>
  <si>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</si>
  <si>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</si>
  <si>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</si>
  <si>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</si>
  <si>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</si>
  <si>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</si>
  <si>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</si>
  <si>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</si>
  <si>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</si>
  <si>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</si>
  <si>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</si>
  <si>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</si>
  <si>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</si>
  <si>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</si>
  <si>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</si>
  <si>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</si>
  <si>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</si>
  <si>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</si>
  <si>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</si>
  <si>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</si>
  <si>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</si>
  <si>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</si>
  <si>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</si>
  <si>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</si>
  <si>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</si>
  <si>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</si>
  <si>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</si>
  <si>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</si>
  <si>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</si>
  <si>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</si>
  <si>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</si>
  <si>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</si>
  <si>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</si>
  <si>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</si>
  <si>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</si>
  <si>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</si>
  <si>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</si>
  <si>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</si>
  <si>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</si>
  <si>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</si>
  <si>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</si>
  <si>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</si>
  <si>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</si>
  <si>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</si>
  <si>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</si>
  <si>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</si>
  <si>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</si>
  <si>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</si>
  <si>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</si>
  <si>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</si>
  <si>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</si>
  <si>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</si>
  <si>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</si>
  <si>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Vyr.buhalterė</t>
  </si>
  <si>
    <t>Inga Mirianvičienė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</si>
  <si>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</si>
  <si>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</si>
  <si>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</si>
  <si>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</si>
  <si>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</si>
  <si>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Pateikimo valiuta ir tikslumas: eurais</t>
  </si>
  <si>
    <t>P1</t>
  </si>
  <si>
    <t>P2</t>
  </si>
  <si>
    <t>P3</t>
  </si>
  <si>
    <t>P4</t>
  </si>
  <si>
    <t>P5</t>
  </si>
  <si>
    <t>PAGAL 2022 M. kovo 31 D. DUOMENIS</t>
  </si>
  <si>
    <t>2022 04 15</t>
  </si>
  <si>
    <t>Direktoriaus pavaduotoja</t>
  </si>
  <si>
    <t>Angelė Pačėsienė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</si>
</sst>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yyyy\-mm\-dd;@"/>
    <numFmt numFmtId="183" formatCode="0.000000"/>
    <numFmt numFmtId="184" formatCode="0.00000"/>
    <numFmt numFmtId="18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37" fillId="0" borderId="0" applyNumberFormat="0" applyFill="0" applyBorder="0" applyAlignment="0" applyProtection="0"/>
    <xf numFmtId="0" fontId="38" fillId="42" borderId="9" applyNumberFormat="0" applyAlignment="0" applyProtection="0"/>
    <xf numFmtId="0" fontId="39" fillId="43" borderId="10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4" borderId="0" applyNumberFormat="0" applyBorder="0" applyAlignment="0" applyProtection="0"/>
    <xf numFmtId="0" fontId="40" fillId="45" borderId="0" applyNumberFormat="0" applyBorder="0" applyAlignment="0" applyProtection="0"/>
    <xf numFmtId="0" fontId="0" fillId="46" borderId="12" applyNumberFormat="0" applyFont="0" applyAlignment="0" applyProtection="0"/>
    <xf numFmtId="0" fontId="16" fillId="39" borderId="13" applyNumberFormat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0" fillId="53" borderId="14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2" borderId="10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54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 wrapText="1"/>
    </xf>
    <xf numFmtId="0" fontId="22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21" fillId="55" borderId="0" xfId="0" applyFont="1" applyFill="1" applyAlignment="1">
      <alignment vertical="center" wrapText="1"/>
    </xf>
    <xf numFmtId="0" fontId="22" fillId="55" borderId="0" xfId="0" applyFont="1" applyFill="1" applyAlignment="1">
      <alignment horizontal="center" vertical="center" wrapText="1"/>
    </xf>
    <xf numFmtId="0" fontId="21" fillId="55" borderId="0" xfId="0" applyFont="1" applyFill="1" applyAlignment="1">
      <alignment horizontal="center" vertical="center" wrapText="1"/>
    </xf>
    <xf numFmtId="0" fontId="22" fillId="55" borderId="19" xfId="0" applyFont="1" applyFill="1" applyBorder="1" applyAlignment="1">
      <alignment horizontal="left" vertical="center"/>
    </xf>
    <xf numFmtId="0" fontId="21" fillId="55" borderId="19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horizontal="left" vertical="center" wrapText="1"/>
    </xf>
    <xf numFmtId="16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0" fontId="21" fillId="55" borderId="2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16" fontId="21" fillId="0" borderId="21" xfId="0" applyNumberFormat="1" applyFont="1" applyFill="1" applyBorder="1" applyAlignment="1" quotePrefix="1">
      <alignment horizontal="left" vertical="center" wrapText="1"/>
    </xf>
    <xf numFmtId="0" fontId="21" fillId="56" borderId="0" xfId="0" applyFont="1" applyFill="1" applyAlignment="1">
      <alignment vertical="center" wrapText="1"/>
    </xf>
    <xf numFmtId="0" fontId="22" fillId="0" borderId="19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2" fontId="21" fillId="55" borderId="0" xfId="0" applyNumberFormat="1" applyFont="1" applyFill="1" applyAlignment="1">
      <alignment vertical="center" wrapText="1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16" fontId="21" fillId="0" borderId="21" xfId="0" applyNumberFormat="1" applyFont="1" applyFill="1" applyBorder="1" applyAlignment="1">
      <alignment horizontal="left" vertical="center"/>
    </xf>
    <xf numFmtId="0" fontId="21" fillId="55" borderId="21" xfId="0" applyFont="1" applyFill="1" applyBorder="1" applyAlignment="1" quotePrefix="1">
      <alignment horizontal="left" vertical="center" wrapText="1"/>
    </xf>
    <xf numFmtId="0" fontId="21" fillId="55" borderId="25" xfId="0" applyFont="1" applyFill="1" applyBorder="1" applyAlignment="1">
      <alignment horizontal="left" vertical="center" wrapText="1"/>
    </xf>
    <xf numFmtId="0" fontId="25" fillId="55" borderId="19" xfId="0" applyFont="1" applyFill="1" applyBorder="1" applyAlignment="1">
      <alignment horizontal="left" vertical="center"/>
    </xf>
    <xf numFmtId="16" fontId="21" fillId="55" borderId="21" xfId="0" applyNumberFormat="1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5" fillId="55" borderId="22" xfId="0" applyFont="1" applyFill="1" applyBorder="1" applyAlignment="1">
      <alignment horizontal="left" vertical="center"/>
    </xf>
    <xf numFmtId="0" fontId="25" fillId="55" borderId="20" xfId="0" applyFont="1" applyFill="1" applyBorder="1" applyAlignment="1">
      <alignment horizontal="left" vertical="center" wrapText="1"/>
    </xf>
    <xf numFmtId="2" fontId="21" fillId="55" borderId="20" xfId="0" applyNumberFormat="1" applyFont="1" applyFill="1" applyBorder="1" applyAlignment="1">
      <alignment vertical="center" wrapText="1"/>
    </xf>
    <xf numFmtId="49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wrapText="1"/>
    </xf>
    <xf numFmtId="2" fontId="22" fillId="55" borderId="20" xfId="0" applyNumberFormat="1" applyFont="1" applyFill="1" applyBorder="1" applyAlignment="1">
      <alignment vertical="center" wrapText="1"/>
    </xf>
    <xf numFmtId="0" fontId="21" fillId="55" borderId="2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left" vertical="center"/>
    </xf>
    <xf numFmtId="0" fontId="21" fillId="55" borderId="33" xfId="0" applyFont="1" applyFill="1" applyBorder="1" applyAlignment="1">
      <alignment horizontal="left" vertical="center"/>
    </xf>
    <xf numFmtId="0" fontId="21" fillId="55" borderId="34" xfId="0" applyFont="1" applyFill="1" applyBorder="1" applyAlignment="1">
      <alignment horizontal="left" vertical="center" wrapText="1"/>
    </xf>
    <xf numFmtId="0" fontId="21" fillId="55" borderId="35" xfId="0" applyFont="1" applyFill="1" applyBorder="1" applyAlignment="1">
      <alignment horizontal="left" vertical="center" wrapText="1"/>
    </xf>
    <xf numFmtId="2" fontId="26" fillId="55" borderId="34" xfId="0" applyNumberFormat="1" applyFont="1" applyFill="1" applyBorder="1" applyAlignment="1">
      <alignment vertical="center" wrapText="1"/>
    </xf>
    <xf numFmtId="0" fontId="22" fillId="55" borderId="36" xfId="0" applyFont="1" applyFill="1" applyBorder="1" applyAlignment="1">
      <alignment horizontal="center" vertical="center" wrapText="1"/>
    </xf>
    <xf numFmtId="0" fontId="22" fillId="55" borderId="37" xfId="0" applyFont="1" applyFill="1" applyBorder="1" applyAlignment="1">
      <alignment horizontal="left" vertical="center"/>
    </xf>
    <xf numFmtId="0" fontId="22" fillId="55" borderId="38" xfId="0" applyFont="1" applyFill="1" applyBorder="1" applyAlignment="1">
      <alignment horizontal="left" vertical="center"/>
    </xf>
    <xf numFmtId="0" fontId="22" fillId="55" borderId="39" xfId="0" applyFont="1" applyFill="1" applyBorder="1" applyAlignment="1">
      <alignment horizontal="left" vertical="center" wrapText="1"/>
    </xf>
    <xf numFmtId="0" fontId="21" fillId="55" borderId="40" xfId="0" applyFont="1" applyFill="1" applyBorder="1" applyAlignment="1">
      <alignment horizontal="left" vertical="center" wrapText="1"/>
    </xf>
    <xf numFmtId="0" fontId="21" fillId="55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0" fontId="22" fillId="55" borderId="29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left" vertical="center"/>
    </xf>
    <xf numFmtId="0" fontId="22" fillId="55" borderId="24" xfId="0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horizontal="left" vertical="center" wrapText="1"/>
    </xf>
    <xf numFmtId="16" fontId="21" fillId="55" borderId="30" xfId="0" applyNumberFormat="1" applyFont="1" applyFill="1" applyBorder="1" applyAlignment="1">
      <alignment horizontal="left" vertical="center" wrapText="1"/>
    </xf>
    <xf numFmtId="0" fontId="22" fillId="55" borderId="41" xfId="0" applyFont="1" applyFill="1" applyBorder="1" applyAlignment="1">
      <alignment horizontal="center" vertical="center" wrapText="1"/>
    </xf>
    <xf numFmtId="0" fontId="21" fillId="57" borderId="0" xfId="0" applyFont="1" applyFill="1" applyAlignment="1">
      <alignment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49" fontId="22" fillId="55" borderId="40" xfId="0" applyNumberFormat="1" applyFont="1" applyFill="1" applyBorder="1" applyAlignment="1">
      <alignment horizontal="center" vertical="center" wrapText="1"/>
    </xf>
    <xf numFmtId="0" fontId="22" fillId="55" borderId="3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horizontal="center" vertical="center" wrapText="1"/>
    </xf>
    <xf numFmtId="0" fontId="22" fillId="55" borderId="44" xfId="0" applyFont="1" applyFill="1" applyBorder="1" applyAlignment="1">
      <alignment vertical="center" wrapText="1"/>
    </xf>
    <xf numFmtId="0" fontId="46" fillId="55" borderId="20" xfId="0" applyFont="1" applyFill="1" applyBorder="1" applyAlignment="1">
      <alignment vertical="center" wrapText="1"/>
    </xf>
    <xf numFmtId="0" fontId="46" fillId="55" borderId="45" xfId="0" applyFont="1" applyFill="1" applyBorder="1" applyAlignment="1">
      <alignment vertical="center" wrapText="1"/>
    </xf>
    <xf numFmtId="0" fontId="46" fillId="55" borderId="44" xfId="0" applyFont="1" applyFill="1" applyBorder="1" applyAlignment="1">
      <alignment vertical="center" wrapText="1"/>
    </xf>
    <xf numFmtId="0" fontId="46" fillId="0" borderId="44" xfId="0" applyFont="1" applyFill="1" applyBorder="1" applyAlignment="1">
      <alignment vertical="center" wrapText="1"/>
    </xf>
    <xf numFmtId="2" fontId="46" fillId="55" borderId="20" xfId="0" applyNumberFormat="1" applyFont="1" applyFill="1" applyBorder="1" applyAlignment="1">
      <alignment vertical="center" wrapText="1"/>
    </xf>
    <xf numFmtId="2" fontId="22" fillId="55" borderId="44" xfId="0" applyNumberFormat="1" applyFont="1" applyFill="1" applyBorder="1" applyAlignment="1">
      <alignment vertical="center" wrapText="1"/>
    </xf>
    <xf numFmtId="0" fontId="21" fillId="55" borderId="44" xfId="0" applyFont="1" applyFill="1" applyBorder="1" applyAlignment="1">
      <alignment vertical="center" wrapText="1"/>
    </xf>
    <xf numFmtId="2" fontId="21" fillId="55" borderId="44" xfId="0" applyNumberFormat="1" applyFont="1" applyFill="1" applyBorder="1" applyAlignment="1">
      <alignment vertical="center" wrapText="1"/>
    </xf>
    <xf numFmtId="2" fontId="21" fillId="55" borderId="46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vertical="center"/>
    </xf>
    <xf numFmtId="0" fontId="22" fillId="55" borderId="47" xfId="0" applyFont="1" applyFill="1" applyBorder="1" applyAlignment="1">
      <alignment vertical="center" wrapText="1"/>
    </xf>
    <xf numFmtId="2" fontId="22" fillId="55" borderId="48" xfId="0" applyNumberFormat="1" applyFont="1" applyFill="1" applyBorder="1" applyAlignment="1">
      <alignment vertical="center" wrapText="1"/>
    </xf>
    <xf numFmtId="2" fontId="22" fillId="55" borderId="43" xfId="0" applyNumberFormat="1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2" fontId="22" fillId="0" borderId="44" xfId="0" applyNumberFormat="1" applyFont="1" applyFill="1" applyBorder="1" applyAlignment="1">
      <alignment vertical="center" wrapText="1"/>
    </xf>
    <xf numFmtId="0" fontId="22" fillId="55" borderId="44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2" fontId="22" fillId="55" borderId="50" xfId="0" applyNumberFormat="1" applyFont="1" applyFill="1" applyBorder="1" applyAlignment="1">
      <alignment vertical="center" wrapText="1"/>
    </xf>
    <xf numFmtId="2" fontId="21" fillId="55" borderId="45" xfId="0" applyNumberFormat="1" applyFont="1" applyFill="1" applyBorder="1" applyAlignment="1">
      <alignment vertical="center" wrapText="1"/>
    </xf>
    <xf numFmtId="0" fontId="22" fillId="55" borderId="2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57" borderId="0" xfId="0" applyFont="1" applyFill="1" applyAlignment="1">
      <alignment vertical="center" wrapText="1"/>
    </xf>
    <xf numFmtId="0" fontId="0" fillId="55" borderId="0" xfId="0" applyFill="1" applyAlignment="1">
      <alignment vertical="center" wrapText="1"/>
    </xf>
    <xf numFmtId="0" fontId="21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2" fillId="55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0" fontId="27" fillId="55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7" fillId="55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55" borderId="0" xfId="0" applyFill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0" fillId="55" borderId="0" xfId="0" applyFill="1" applyAlignment="1">
      <alignment horizontal="left"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74">
      <selection activeCell="M99" sqref="M98:M99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2.00390625" style="5" customWidth="1"/>
    <col min="5" max="5" width="7.7109375" style="2" customWidth="1"/>
    <col min="6" max="6" width="11.8515625" style="4" customWidth="1"/>
    <col min="7" max="7" width="12.8515625" style="4" customWidth="1"/>
    <col min="8" max="8" width="10.421875" style="4" bestFit="1" customWidth="1"/>
    <col min="9" max="11" width="9.140625" style="4" customWidth="1"/>
    <col min="12" max="13" width="10.00390625" style="4" bestFit="1" customWidth="1"/>
    <col min="14" max="14" width="9.140625" style="4" customWidth="1"/>
    <col min="15" max="15" width="10.00390625" style="4" bestFit="1" customWidth="1"/>
    <col min="16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30" t="s">
        <v>0</v>
      </c>
      <c r="F2" s="131"/>
      <c r="G2" s="131"/>
    </row>
    <row r="3" spans="5:7" ht="12.75">
      <c r="E3" s="132" t="s">
        <v>1</v>
      </c>
      <c r="F3" s="133"/>
      <c r="G3" s="133"/>
    </row>
    <row r="5" spans="1:7" ht="12.75" customHeight="1">
      <c r="A5" s="126" t="s">
        <v>2</v>
      </c>
      <c r="B5" s="127"/>
      <c r="C5" s="127"/>
      <c r="D5" s="127"/>
      <c r="E5" s="127"/>
      <c r="F5" s="117"/>
      <c r="G5" s="117"/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 customHeight="1">
      <c r="A7" s="118" t="s">
        <v>3</v>
      </c>
      <c r="B7" s="135"/>
      <c r="C7" s="135"/>
      <c r="D7" s="135"/>
      <c r="E7" s="135"/>
      <c r="F7" s="117"/>
      <c r="G7" s="117"/>
    </row>
    <row r="8" spans="1:7" ht="12.75" customHeight="1">
      <c r="A8" s="118" t="s">
        <v>129</v>
      </c>
      <c r="B8" s="135"/>
      <c r="C8" s="135"/>
      <c r="D8" s="135"/>
      <c r="E8" s="135"/>
      <c r="F8" s="117"/>
      <c r="G8" s="117"/>
    </row>
    <row r="9" spans="1:7" ht="12.75" customHeight="1">
      <c r="A9" s="118" t="s">
        <v>4</v>
      </c>
      <c r="B9" s="135"/>
      <c r="C9" s="135"/>
      <c r="D9" s="135"/>
      <c r="E9" s="135"/>
      <c r="F9" s="117"/>
      <c r="G9" s="117"/>
    </row>
    <row r="10" spans="1:7" ht="12.75" customHeight="1">
      <c r="A10" s="113" t="s">
        <v>130</v>
      </c>
      <c r="B10" s="114"/>
      <c r="C10" s="114"/>
      <c r="D10" s="114"/>
      <c r="E10" s="114"/>
      <c r="F10" s="115"/>
      <c r="G10" s="115"/>
    </row>
    <row r="11" spans="1:7" ht="12.75" customHeight="1">
      <c r="A11" s="115"/>
      <c r="B11" s="115"/>
      <c r="C11" s="115"/>
      <c r="D11" s="115"/>
      <c r="E11" s="115"/>
      <c r="F11" s="115"/>
      <c r="G11" s="115"/>
    </row>
    <row r="12" spans="1:5" ht="12.75" customHeight="1">
      <c r="A12" s="116"/>
      <c r="B12" s="117"/>
      <c r="C12" s="117"/>
      <c r="D12" s="117"/>
      <c r="E12" s="117"/>
    </row>
    <row r="13" spans="1:7" ht="12.75" customHeight="1">
      <c r="A13" s="126" t="s">
        <v>5</v>
      </c>
      <c r="B13" s="127"/>
      <c r="C13" s="127"/>
      <c r="D13" s="127"/>
      <c r="E13" s="127"/>
      <c r="F13" s="128"/>
      <c r="G13" s="128"/>
    </row>
    <row r="14" spans="1:7" ht="12.75" customHeight="1">
      <c r="A14" s="126" t="s">
        <v>140</v>
      </c>
      <c r="B14" s="127"/>
      <c r="C14" s="127"/>
      <c r="D14" s="127"/>
      <c r="E14" s="127"/>
      <c r="F14" s="128"/>
      <c r="G14" s="128"/>
    </row>
    <row r="15" spans="1:7" ht="12.75">
      <c r="A15" s="6"/>
      <c r="B15" s="83"/>
      <c r="C15" s="83"/>
      <c r="D15" s="83"/>
      <c r="E15" s="83"/>
      <c r="F15" s="84"/>
      <c r="G15" s="84"/>
    </row>
    <row r="16" spans="1:7" ht="12.75" customHeight="1">
      <c r="A16" s="118" t="s">
        <v>141</v>
      </c>
      <c r="B16" s="129"/>
      <c r="C16" s="129"/>
      <c r="D16" s="129"/>
      <c r="E16" s="129"/>
      <c r="F16" s="119"/>
      <c r="G16" s="119"/>
    </row>
    <row r="17" spans="1:7" ht="12.75" customHeight="1">
      <c r="A17" s="118" t="s">
        <v>6</v>
      </c>
      <c r="B17" s="118"/>
      <c r="C17" s="118"/>
      <c r="D17" s="118"/>
      <c r="E17" s="118"/>
      <c r="F17" s="119"/>
      <c r="G17" s="119"/>
    </row>
    <row r="18" spans="1:7" ht="12.75" customHeight="1" thickBot="1">
      <c r="A18" s="6"/>
      <c r="B18" s="7"/>
      <c r="C18" s="7"/>
      <c r="D18" s="120" t="s">
        <v>134</v>
      </c>
      <c r="E18" s="120"/>
      <c r="F18" s="120"/>
      <c r="G18" s="120"/>
    </row>
    <row r="19" spans="1:7" ht="67.5" customHeight="1">
      <c r="A19" s="85" t="s">
        <v>7</v>
      </c>
      <c r="B19" s="121" t="s">
        <v>8</v>
      </c>
      <c r="C19" s="122"/>
      <c r="D19" s="123"/>
      <c r="E19" s="86" t="s">
        <v>9</v>
      </c>
      <c r="F19" s="87" t="s">
        <v>10</v>
      </c>
      <c r="G19" s="88" t="s">
        <v>11</v>
      </c>
    </row>
    <row r="20" spans="1:8" s="5" customFormat="1" ht="12.75" customHeight="1">
      <c r="A20" s="39" t="s">
        <v>12</v>
      </c>
      <c r="B20" s="8" t="s">
        <v>13</v>
      </c>
      <c r="C20" s="40"/>
      <c r="D20" s="41"/>
      <c r="E20" s="12"/>
      <c r="F20" s="42">
        <f>SUM(F27+F23)</f>
        <v>1380709.97</v>
      </c>
      <c r="G20" s="95">
        <f>SUM(G27+G23)</f>
        <v>1379568.4899999998</v>
      </c>
      <c r="H20" s="22"/>
    </row>
    <row r="21" spans="1:7" s="5" customFormat="1" ht="12.75" customHeight="1">
      <c r="A21" s="43" t="s">
        <v>14</v>
      </c>
      <c r="B21" s="9" t="s">
        <v>15</v>
      </c>
      <c r="C21" s="44"/>
      <c r="D21" s="45"/>
      <c r="E21" s="12" t="s">
        <v>135</v>
      </c>
      <c r="F21" s="46">
        <f>SUM(F23)</f>
        <v>3907.22</v>
      </c>
      <c r="G21" s="97">
        <f>SUM(G23)</f>
        <v>3671.95</v>
      </c>
    </row>
    <row r="22" spans="1:7" s="5" customFormat="1" ht="12.75" customHeight="1">
      <c r="A22" s="43" t="s">
        <v>16</v>
      </c>
      <c r="B22" s="9"/>
      <c r="C22" s="13" t="s">
        <v>17</v>
      </c>
      <c r="D22" s="10"/>
      <c r="E22" s="11"/>
      <c r="F22" s="38"/>
      <c r="G22" s="96"/>
    </row>
    <row r="23" spans="1:7" s="5" customFormat="1" ht="12.75" customHeight="1">
      <c r="A23" s="43" t="s">
        <v>18</v>
      </c>
      <c r="B23" s="9"/>
      <c r="C23" s="13" t="s">
        <v>19</v>
      </c>
      <c r="D23" s="10"/>
      <c r="E23" s="11"/>
      <c r="F23" s="46">
        <v>3907.22</v>
      </c>
      <c r="G23" s="97">
        <v>3671.95</v>
      </c>
    </row>
    <row r="24" spans="1:7" s="5" customFormat="1" ht="12.75" customHeight="1">
      <c r="A24" s="43" t="s">
        <v>20</v>
      </c>
      <c r="B24" s="9"/>
      <c r="C24" s="13" t="s">
        <v>21</v>
      </c>
      <c r="D24" s="10"/>
      <c r="E24" s="11"/>
      <c r="F24" s="38"/>
      <c r="G24" s="96"/>
    </row>
    <row r="25" spans="1:7" s="5" customFormat="1" ht="12.75" customHeight="1">
      <c r="A25" s="43" t="s">
        <v>22</v>
      </c>
      <c r="B25" s="9"/>
      <c r="C25" s="13" t="s">
        <v>23</v>
      </c>
      <c r="D25" s="10"/>
      <c r="E25" s="12"/>
      <c r="F25" s="38"/>
      <c r="G25" s="96"/>
    </row>
    <row r="26" spans="1:7" s="5" customFormat="1" ht="12.75" customHeight="1">
      <c r="A26" s="47" t="s">
        <v>24</v>
      </c>
      <c r="B26" s="9"/>
      <c r="C26" s="13" t="s">
        <v>25</v>
      </c>
      <c r="D26" s="10"/>
      <c r="E26" s="12"/>
      <c r="F26" s="38"/>
      <c r="G26" s="96"/>
    </row>
    <row r="27" spans="1:8" s="5" customFormat="1" ht="12.75" customHeight="1">
      <c r="A27" s="48" t="s">
        <v>26</v>
      </c>
      <c r="B27" s="9" t="s">
        <v>27</v>
      </c>
      <c r="C27" s="13"/>
      <c r="D27" s="10"/>
      <c r="E27" s="12" t="s">
        <v>136</v>
      </c>
      <c r="F27" s="46">
        <f>SUM(F28:F39)</f>
        <v>1376802.75</v>
      </c>
      <c r="G27" s="98">
        <f>SUM(G28:G36)</f>
        <v>1375896.5399999998</v>
      </c>
      <c r="H27" s="22"/>
    </row>
    <row r="28" spans="1:7" s="5" customFormat="1" ht="12.75" customHeight="1">
      <c r="A28" s="43" t="s">
        <v>28</v>
      </c>
      <c r="B28" s="9"/>
      <c r="C28" s="13" t="s">
        <v>29</v>
      </c>
      <c r="D28" s="10"/>
      <c r="E28" s="11"/>
      <c r="F28" s="38"/>
      <c r="G28" s="99"/>
    </row>
    <row r="29" spans="1:7" s="5" customFormat="1" ht="12.75" customHeight="1">
      <c r="A29" s="43" t="s">
        <v>30</v>
      </c>
      <c r="B29" s="9"/>
      <c r="C29" s="13" t="s">
        <v>31</v>
      </c>
      <c r="D29" s="10"/>
      <c r="E29" s="11"/>
      <c r="F29" s="46">
        <v>1319598.75</v>
      </c>
      <c r="G29" s="98">
        <v>1324499.4</v>
      </c>
    </row>
    <row r="30" spans="1:7" s="5" customFormat="1" ht="12.75" customHeight="1">
      <c r="A30" s="43" t="s">
        <v>32</v>
      </c>
      <c r="B30" s="9"/>
      <c r="C30" s="13" t="s">
        <v>33</v>
      </c>
      <c r="D30" s="10"/>
      <c r="E30" s="11"/>
      <c r="F30" s="90"/>
      <c r="G30" s="99"/>
    </row>
    <row r="31" spans="1:7" s="5" customFormat="1" ht="12.75" customHeight="1">
      <c r="A31" s="43" t="s">
        <v>34</v>
      </c>
      <c r="B31" s="9"/>
      <c r="C31" s="13" t="s">
        <v>35</v>
      </c>
      <c r="D31" s="10"/>
      <c r="E31" s="11"/>
      <c r="F31" s="90"/>
      <c r="G31" s="99"/>
    </row>
    <row r="32" spans="1:8" s="5" customFormat="1" ht="12.75" customHeight="1">
      <c r="A32" s="43" t="s">
        <v>36</v>
      </c>
      <c r="B32" s="9"/>
      <c r="C32" s="13" t="s">
        <v>37</v>
      </c>
      <c r="D32" s="10"/>
      <c r="E32" s="11"/>
      <c r="F32" s="46">
        <v>6114.22</v>
      </c>
      <c r="G32" s="98">
        <v>12102.93</v>
      </c>
      <c r="H32" s="22"/>
    </row>
    <row r="33" spans="1:7" s="5" customFormat="1" ht="12.75" customHeight="1">
      <c r="A33" s="43" t="s">
        <v>38</v>
      </c>
      <c r="B33" s="9"/>
      <c r="C33" s="13" t="s">
        <v>39</v>
      </c>
      <c r="D33" s="10"/>
      <c r="E33" s="11"/>
      <c r="F33" s="46">
        <v>14274.8</v>
      </c>
      <c r="G33" s="98">
        <v>16286.66</v>
      </c>
    </row>
    <row r="34" spans="1:7" s="5" customFormat="1" ht="12.75" customHeight="1">
      <c r="A34" s="43" t="s">
        <v>40</v>
      </c>
      <c r="B34" s="9"/>
      <c r="C34" s="13" t="s">
        <v>41</v>
      </c>
      <c r="D34" s="10"/>
      <c r="E34" s="11"/>
      <c r="F34" s="90"/>
      <c r="G34" s="99"/>
    </row>
    <row r="35" spans="1:8" s="5" customFormat="1" ht="12.75" customHeight="1">
      <c r="A35" s="43" t="s">
        <v>42</v>
      </c>
      <c r="B35" s="9"/>
      <c r="C35" s="13" t="s">
        <v>43</v>
      </c>
      <c r="D35" s="10"/>
      <c r="E35" s="11"/>
      <c r="F35" s="46">
        <v>31811.04</v>
      </c>
      <c r="G35" s="99">
        <v>17762.71</v>
      </c>
      <c r="H35" s="22"/>
    </row>
    <row r="36" spans="1:7" s="5" customFormat="1" ht="12.75" customHeight="1">
      <c r="A36" s="43" t="s">
        <v>44</v>
      </c>
      <c r="B36" s="14"/>
      <c r="C36" s="24" t="s">
        <v>131</v>
      </c>
      <c r="D36" s="32"/>
      <c r="E36" s="11"/>
      <c r="F36" s="38">
        <v>5003.94</v>
      </c>
      <c r="G36" s="96">
        <v>5244.84</v>
      </c>
    </row>
    <row r="37" spans="1:7" s="5" customFormat="1" ht="12.75" customHeight="1">
      <c r="A37" s="43" t="s">
        <v>45</v>
      </c>
      <c r="B37" s="9"/>
      <c r="C37" s="13" t="s">
        <v>46</v>
      </c>
      <c r="D37" s="10"/>
      <c r="E37" s="12"/>
      <c r="F37" s="38"/>
      <c r="G37" s="96"/>
    </row>
    <row r="38" spans="1:7" s="5" customFormat="1" ht="12.75" customHeight="1">
      <c r="A38" s="43" t="s">
        <v>47</v>
      </c>
      <c r="B38" s="9" t="s">
        <v>48</v>
      </c>
      <c r="C38" s="13"/>
      <c r="D38" s="10"/>
      <c r="E38" s="12"/>
      <c r="F38" s="38"/>
      <c r="G38" s="92"/>
    </row>
    <row r="39" spans="1:31" s="19" customFormat="1" ht="12.75" customHeight="1">
      <c r="A39" s="49" t="s">
        <v>49</v>
      </c>
      <c r="B39" s="14" t="s">
        <v>50</v>
      </c>
      <c r="C39" s="24"/>
      <c r="D39" s="32"/>
      <c r="E39" s="18"/>
      <c r="F39" s="50"/>
      <c r="G39" s="93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  <row r="40" spans="1:7" s="5" customFormat="1" ht="12.75" customHeight="1">
      <c r="A40" s="39" t="s">
        <v>51</v>
      </c>
      <c r="B40" s="8" t="s">
        <v>52</v>
      </c>
      <c r="C40" s="40"/>
      <c r="D40" s="41"/>
      <c r="E40" s="11"/>
      <c r="F40" s="38"/>
      <c r="G40" s="92"/>
    </row>
    <row r="41" spans="1:7" s="5" customFormat="1" ht="12.75" customHeight="1">
      <c r="A41" s="51" t="s">
        <v>53</v>
      </c>
      <c r="B41" s="20" t="s">
        <v>54</v>
      </c>
      <c r="C41" s="52"/>
      <c r="D41" s="53"/>
      <c r="E41" s="12" t="s">
        <v>137</v>
      </c>
      <c r="F41" s="54">
        <f>SUM(F49+F48+F44+F57)</f>
        <v>130599.66</v>
      </c>
      <c r="G41" s="95">
        <f>SUM(G42+G48+G49+G57)</f>
        <v>79886.23000000001</v>
      </c>
    </row>
    <row r="42" spans="1:7" s="5" customFormat="1" ht="12.75" customHeight="1">
      <c r="A42" s="49" t="s">
        <v>14</v>
      </c>
      <c r="B42" s="14" t="s">
        <v>55</v>
      </c>
      <c r="C42" s="24"/>
      <c r="D42" s="32"/>
      <c r="E42" s="12"/>
      <c r="F42" s="42">
        <f>SUM(F44)</f>
        <v>2243.71</v>
      </c>
      <c r="G42" s="95">
        <f>SUM(G43:G44)</f>
        <v>1054.6699999999998</v>
      </c>
    </row>
    <row r="43" spans="1:7" s="5" customFormat="1" ht="12.75" customHeight="1">
      <c r="A43" s="49" t="s">
        <v>16</v>
      </c>
      <c r="B43" s="14"/>
      <c r="C43" s="24" t="s">
        <v>56</v>
      </c>
      <c r="D43" s="32"/>
      <c r="E43" s="11"/>
      <c r="F43" s="55"/>
      <c r="G43" s="96">
        <v>3.87</v>
      </c>
    </row>
    <row r="44" spans="1:7" s="5" customFormat="1" ht="12.75" customHeight="1">
      <c r="A44" s="49" t="s">
        <v>18</v>
      </c>
      <c r="B44" s="14"/>
      <c r="C44" s="24" t="s">
        <v>57</v>
      </c>
      <c r="D44" s="32"/>
      <c r="E44" s="11"/>
      <c r="F44" s="46">
        <v>2243.71</v>
      </c>
      <c r="G44" s="98">
        <v>1050.8</v>
      </c>
    </row>
    <row r="45" spans="1:7" s="5" customFormat="1" ht="12.75">
      <c r="A45" s="49" t="s">
        <v>20</v>
      </c>
      <c r="B45" s="14"/>
      <c r="C45" s="24" t="s">
        <v>58</v>
      </c>
      <c r="D45" s="32"/>
      <c r="E45" s="11"/>
      <c r="F45" s="91"/>
      <c r="G45" s="96"/>
    </row>
    <row r="46" spans="1:7" s="5" customFormat="1" ht="12.75" customHeight="1">
      <c r="A46" s="49" t="s">
        <v>22</v>
      </c>
      <c r="B46" s="14"/>
      <c r="C46" s="24" t="s">
        <v>59</v>
      </c>
      <c r="D46" s="32"/>
      <c r="E46" s="11"/>
      <c r="F46" s="90"/>
      <c r="G46" s="96"/>
    </row>
    <row r="47" spans="1:7" s="5" customFormat="1" ht="12.75" customHeight="1">
      <c r="A47" s="49" t="s">
        <v>24</v>
      </c>
      <c r="B47" s="20"/>
      <c r="C47" s="124" t="s">
        <v>60</v>
      </c>
      <c r="D47" s="125"/>
      <c r="E47" s="11"/>
      <c r="F47" s="90"/>
      <c r="G47" s="96"/>
    </row>
    <row r="48" spans="1:7" s="5" customFormat="1" ht="12.75" customHeight="1">
      <c r="A48" s="49" t="s">
        <v>26</v>
      </c>
      <c r="B48" s="14" t="s">
        <v>61</v>
      </c>
      <c r="C48" s="24"/>
      <c r="D48" s="32"/>
      <c r="E48" s="12"/>
      <c r="F48" s="38">
        <v>190.36</v>
      </c>
      <c r="G48" s="96">
        <v>743.54</v>
      </c>
    </row>
    <row r="49" spans="1:13" s="5" customFormat="1" ht="12.75" customHeight="1">
      <c r="A49" s="49" t="s">
        <v>47</v>
      </c>
      <c r="B49" s="14" t="s">
        <v>132</v>
      </c>
      <c r="C49" s="24"/>
      <c r="D49" s="32"/>
      <c r="E49" s="12"/>
      <c r="F49" s="89">
        <f>SUM(F50:F55)</f>
        <v>116492.78</v>
      </c>
      <c r="G49" s="95">
        <f>SUM(G51:G55)</f>
        <v>73079.39</v>
      </c>
      <c r="M49" s="22"/>
    </row>
    <row r="50" spans="1:7" s="5" customFormat="1" ht="12.75" customHeight="1">
      <c r="A50" s="49" t="s">
        <v>62</v>
      </c>
      <c r="B50" s="14"/>
      <c r="C50" s="24" t="s">
        <v>63</v>
      </c>
      <c r="D50" s="32"/>
      <c r="E50" s="12"/>
      <c r="F50" s="38"/>
      <c r="G50" s="96"/>
    </row>
    <row r="51" spans="1:7" s="5" customFormat="1" ht="12.75" customHeight="1">
      <c r="A51" s="56" t="s">
        <v>64</v>
      </c>
      <c r="B51" s="14"/>
      <c r="C51" s="24" t="s">
        <v>65</v>
      </c>
      <c r="D51" s="15"/>
      <c r="E51" s="25"/>
      <c r="F51" s="57"/>
      <c r="G51" s="100"/>
    </row>
    <row r="52" spans="1:7" s="5" customFormat="1" ht="12.75" customHeight="1">
      <c r="A52" s="49" t="s">
        <v>66</v>
      </c>
      <c r="B52" s="14"/>
      <c r="C52" s="24" t="s">
        <v>67</v>
      </c>
      <c r="D52" s="32"/>
      <c r="E52" s="26"/>
      <c r="F52" s="38"/>
      <c r="G52" s="96"/>
    </row>
    <row r="53" spans="1:7" s="5" customFormat="1" ht="12.75" customHeight="1">
      <c r="A53" s="49" t="s">
        <v>68</v>
      </c>
      <c r="B53" s="14"/>
      <c r="C53" s="124" t="s">
        <v>69</v>
      </c>
      <c r="D53" s="125"/>
      <c r="E53" s="26"/>
      <c r="F53" s="46"/>
      <c r="G53" s="96"/>
    </row>
    <row r="54" spans="1:7" s="5" customFormat="1" ht="12.75" customHeight="1">
      <c r="A54" s="49" t="s">
        <v>70</v>
      </c>
      <c r="B54" s="14"/>
      <c r="C54" s="24" t="s">
        <v>71</v>
      </c>
      <c r="D54" s="32"/>
      <c r="E54" s="26"/>
      <c r="F54" s="46">
        <v>116492.78</v>
      </c>
      <c r="G54" s="97">
        <v>73079.39</v>
      </c>
    </row>
    <row r="55" spans="1:7" s="5" customFormat="1" ht="12.75" customHeight="1">
      <c r="A55" s="49" t="s">
        <v>72</v>
      </c>
      <c r="B55" s="14"/>
      <c r="C55" s="24" t="s">
        <v>73</v>
      </c>
      <c r="D55" s="32"/>
      <c r="E55" s="12"/>
      <c r="F55" s="38"/>
      <c r="G55" s="96"/>
    </row>
    <row r="56" spans="1:11" s="5" customFormat="1" ht="12.75" customHeight="1">
      <c r="A56" s="49" t="s">
        <v>49</v>
      </c>
      <c r="B56" s="14" t="s">
        <v>74</v>
      </c>
      <c r="C56" s="24"/>
      <c r="D56" s="32"/>
      <c r="E56" s="26"/>
      <c r="F56" s="90"/>
      <c r="G56" s="96"/>
      <c r="K56" s="22"/>
    </row>
    <row r="57" spans="1:7" s="5" customFormat="1" ht="12.75" customHeight="1" thickBot="1">
      <c r="A57" s="58" t="s">
        <v>75</v>
      </c>
      <c r="B57" s="21" t="s">
        <v>76</v>
      </c>
      <c r="C57" s="23"/>
      <c r="D57" s="59"/>
      <c r="E57" s="60"/>
      <c r="F57" s="61">
        <v>11672.81</v>
      </c>
      <c r="G57" s="101">
        <v>5008.63</v>
      </c>
    </row>
    <row r="58" spans="1:7" s="5" customFormat="1" ht="12.75" customHeight="1" thickBot="1">
      <c r="A58" s="62"/>
      <c r="B58" s="63" t="s">
        <v>77</v>
      </c>
      <c r="C58" s="64"/>
      <c r="D58" s="65"/>
      <c r="E58" s="66"/>
      <c r="F58" s="67">
        <f>SUM(F20+F41)</f>
        <v>1511309.63</v>
      </c>
      <c r="G58" s="102">
        <f>SUM(G41+G20)</f>
        <v>1459454.7199999997</v>
      </c>
    </row>
    <row r="59" spans="1:8" s="5" customFormat="1" ht="12.75" customHeight="1">
      <c r="A59" s="68" t="s">
        <v>78</v>
      </c>
      <c r="B59" s="69" t="s">
        <v>79</v>
      </c>
      <c r="C59" s="70"/>
      <c r="D59" s="71"/>
      <c r="E59" s="72" t="s">
        <v>138</v>
      </c>
      <c r="F59" s="110">
        <f>SUM(F60:F63)</f>
        <v>1365426.88</v>
      </c>
      <c r="G59" s="103">
        <f>SUM(G60:G63)</f>
        <v>1349074.79</v>
      </c>
      <c r="H59" s="22"/>
    </row>
    <row r="60" spans="1:7" s="5" customFormat="1" ht="12.75" customHeight="1">
      <c r="A60" s="43" t="s">
        <v>14</v>
      </c>
      <c r="B60" s="9" t="s">
        <v>80</v>
      </c>
      <c r="C60" s="13"/>
      <c r="D60" s="10"/>
      <c r="E60" s="12"/>
      <c r="F60" s="46">
        <v>166125.42</v>
      </c>
      <c r="G60" s="98">
        <v>168054.69</v>
      </c>
    </row>
    <row r="61" spans="1:7" s="5" customFormat="1" ht="12.75" customHeight="1">
      <c r="A61" s="48" t="s">
        <v>26</v>
      </c>
      <c r="B61" s="9" t="s">
        <v>81</v>
      </c>
      <c r="C61" s="13"/>
      <c r="D61" s="10"/>
      <c r="E61" s="27"/>
      <c r="F61" s="111">
        <v>699182.53</v>
      </c>
      <c r="G61" s="104">
        <v>678950.61</v>
      </c>
    </row>
    <row r="62" spans="1:7" s="5" customFormat="1" ht="12.75" customHeight="1">
      <c r="A62" s="43" t="s">
        <v>47</v>
      </c>
      <c r="B62" s="136" t="s">
        <v>82</v>
      </c>
      <c r="C62" s="137"/>
      <c r="D62" s="138"/>
      <c r="E62" s="12"/>
      <c r="F62" s="46">
        <v>496667.53</v>
      </c>
      <c r="G62" s="98">
        <v>500206.78</v>
      </c>
    </row>
    <row r="63" spans="1:7" s="5" customFormat="1" ht="12.75" customHeight="1">
      <c r="A63" s="43" t="s">
        <v>83</v>
      </c>
      <c r="B63" s="9" t="s">
        <v>84</v>
      </c>
      <c r="C63" s="13"/>
      <c r="D63" s="10"/>
      <c r="E63" s="12"/>
      <c r="F63" s="46">
        <v>3451.4</v>
      </c>
      <c r="G63" s="98">
        <v>1862.71</v>
      </c>
    </row>
    <row r="64" spans="1:7" s="5" customFormat="1" ht="12.75" customHeight="1">
      <c r="A64" s="39" t="s">
        <v>85</v>
      </c>
      <c r="B64" s="8" t="s">
        <v>86</v>
      </c>
      <c r="C64" s="40"/>
      <c r="D64" s="41"/>
      <c r="E64" s="12"/>
      <c r="F64" s="109">
        <f>SUM(F69+F65)</f>
        <v>116492.78</v>
      </c>
      <c r="G64" s="95">
        <f>SUM(G69+G65)</f>
        <v>73079.78</v>
      </c>
    </row>
    <row r="65" spans="1:7" s="5" customFormat="1" ht="12.75" customHeight="1">
      <c r="A65" s="43" t="s">
        <v>14</v>
      </c>
      <c r="B65" s="9" t="s">
        <v>87</v>
      </c>
      <c r="C65" s="13"/>
      <c r="D65" s="10"/>
      <c r="E65" s="12"/>
      <c r="F65" s="112">
        <f>SUM(F67)</f>
        <v>13795.98</v>
      </c>
      <c r="G65" s="96">
        <f>SUM(G67)</f>
        <v>14145.82</v>
      </c>
    </row>
    <row r="66" spans="1:7" s="5" customFormat="1" ht="12.75">
      <c r="A66" s="43" t="s">
        <v>16</v>
      </c>
      <c r="B66" s="28"/>
      <c r="C66" s="13" t="s">
        <v>88</v>
      </c>
      <c r="D66" s="45"/>
      <c r="E66" s="26"/>
      <c r="F66" s="90"/>
      <c r="G66" s="96"/>
    </row>
    <row r="67" spans="1:7" s="5" customFormat="1" ht="12.75" customHeight="1">
      <c r="A67" s="43" t="s">
        <v>18</v>
      </c>
      <c r="B67" s="9"/>
      <c r="C67" s="13" t="s">
        <v>89</v>
      </c>
      <c r="D67" s="10"/>
      <c r="E67" s="12"/>
      <c r="F67" s="38">
        <v>13795.98</v>
      </c>
      <c r="G67" s="96">
        <v>14145.82</v>
      </c>
    </row>
    <row r="68" spans="1:7" s="5" customFormat="1" ht="12.75" customHeight="1">
      <c r="A68" s="43" t="s">
        <v>90</v>
      </c>
      <c r="B68" s="9"/>
      <c r="C68" s="13" t="s">
        <v>91</v>
      </c>
      <c r="D68" s="10"/>
      <c r="E68" s="29"/>
      <c r="F68" s="90"/>
      <c r="G68" s="96"/>
    </row>
    <row r="69" spans="1:7" s="30" customFormat="1" ht="12.75" customHeight="1">
      <c r="A69" s="49" t="s">
        <v>26</v>
      </c>
      <c r="B69" s="14" t="s">
        <v>92</v>
      </c>
      <c r="C69" s="24"/>
      <c r="D69" s="32"/>
      <c r="E69" s="17" t="s">
        <v>139</v>
      </c>
      <c r="F69" s="108">
        <f>SUM(F70:F83)</f>
        <v>102696.8</v>
      </c>
      <c r="G69" s="105">
        <f>SUM(G71:G83)</f>
        <v>58933.95999999999</v>
      </c>
    </row>
    <row r="70" spans="1:7" s="5" customFormat="1" ht="12.75" customHeight="1">
      <c r="A70" s="43" t="s">
        <v>28</v>
      </c>
      <c r="B70" s="9"/>
      <c r="C70" s="13" t="s">
        <v>93</v>
      </c>
      <c r="D70" s="10"/>
      <c r="E70" s="12"/>
      <c r="F70" s="38"/>
      <c r="G70" s="96"/>
    </row>
    <row r="71" spans="1:7" s="5" customFormat="1" ht="12.75" customHeight="1">
      <c r="A71" s="43" t="s">
        <v>30</v>
      </c>
      <c r="B71" s="28"/>
      <c r="C71" s="13" t="s">
        <v>94</v>
      </c>
      <c r="D71" s="45"/>
      <c r="E71" s="26"/>
      <c r="F71" s="38"/>
      <c r="G71" s="96"/>
    </row>
    <row r="72" spans="1:7" s="5" customFormat="1" ht="12.75">
      <c r="A72" s="43" t="s">
        <v>32</v>
      </c>
      <c r="B72" s="28"/>
      <c r="C72" s="13" t="s">
        <v>95</v>
      </c>
      <c r="D72" s="45"/>
      <c r="E72" s="26"/>
      <c r="F72" s="38"/>
      <c r="G72" s="96"/>
    </row>
    <row r="73" spans="1:7" s="5" customFormat="1" ht="12.75">
      <c r="A73" s="73" t="s">
        <v>34</v>
      </c>
      <c r="B73" s="14"/>
      <c r="C73" s="24" t="s">
        <v>96</v>
      </c>
      <c r="D73" s="32"/>
      <c r="E73" s="26"/>
      <c r="F73" s="38"/>
      <c r="G73" s="96"/>
    </row>
    <row r="74" spans="1:7" s="5" customFormat="1" ht="12.75">
      <c r="A74" s="43" t="s">
        <v>36</v>
      </c>
      <c r="B74" s="9"/>
      <c r="C74" s="13" t="s">
        <v>97</v>
      </c>
      <c r="D74" s="10"/>
      <c r="E74" s="26"/>
      <c r="F74" s="38"/>
      <c r="G74" s="96"/>
    </row>
    <row r="75" spans="1:7" s="5" customFormat="1" ht="12.75" customHeight="1">
      <c r="A75" s="48" t="s">
        <v>38</v>
      </c>
      <c r="B75" s="14"/>
      <c r="C75" s="24" t="s">
        <v>98</v>
      </c>
      <c r="D75" s="32"/>
      <c r="E75" s="12"/>
      <c r="F75" s="38"/>
      <c r="G75" s="96"/>
    </row>
    <row r="76" spans="1:7" s="5" customFormat="1" ht="12.75" customHeight="1">
      <c r="A76" s="49" t="s">
        <v>99</v>
      </c>
      <c r="B76" s="14"/>
      <c r="C76" s="16" t="s">
        <v>100</v>
      </c>
      <c r="D76" s="74"/>
      <c r="E76" s="26"/>
      <c r="F76" s="38"/>
      <c r="G76" s="96"/>
    </row>
    <row r="77" spans="1:7" s="5" customFormat="1" ht="12.75" customHeight="1">
      <c r="A77" s="49" t="s">
        <v>101</v>
      </c>
      <c r="B77" s="14"/>
      <c r="C77" s="16" t="s">
        <v>102</v>
      </c>
      <c r="D77" s="74"/>
      <c r="E77" s="11"/>
      <c r="F77" s="38"/>
      <c r="G77" s="96"/>
    </row>
    <row r="78" spans="1:7" s="5" customFormat="1" ht="12.75" customHeight="1">
      <c r="A78" s="49" t="s">
        <v>40</v>
      </c>
      <c r="B78" s="14"/>
      <c r="C78" s="24" t="s">
        <v>103</v>
      </c>
      <c r="D78" s="32"/>
      <c r="E78" s="11"/>
      <c r="F78" s="38"/>
      <c r="G78" s="96"/>
    </row>
    <row r="79" spans="1:7" s="5" customFormat="1" ht="12.75" customHeight="1">
      <c r="A79" s="49" t="s">
        <v>42</v>
      </c>
      <c r="B79" s="31"/>
      <c r="C79" s="24" t="s">
        <v>104</v>
      </c>
      <c r="D79" s="75"/>
      <c r="E79" s="26"/>
      <c r="F79" s="38"/>
      <c r="G79" s="96"/>
    </row>
    <row r="80" spans="1:7" s="5" customFormat="1" ht="12.75" customHeight="1">
      <c r="A80" s="49" t="s">
        <v>44</v>
      </c>
      <c r="B80" s="9"/>
      <c r="C80" s="13" t="s">
        <v>105</v>
      </c>
      <c r="D80" s="10"/>
      <c r="E80" s="26"/>
      <c r="F80" s="46">
        <v>4754.73</v>
      </c>
      <c r="G80" s="98">
        <v>5467.16</v>
      </c>
    </row>
    <row r="81" spans="1:11" s="5" customFormat="1" ht="12.75" customHeight="1">
      <c r="A81" s="49" t="s">
        <v>45</v>
      </c>
      <c r="B81" s="9"/>
      <c r="C81" s="13" t="s">
        <v>106</v>
      </c>
      <c r="D81" s="10"/>
      <c r="E81" s="26"/>
      <c r="F81" s="46">
        <v>479.32</v>
      </c>
      <c r="G81" s="98">
        <v>143.86</v>
      </c>
      <c r="K81" s="22"/>
    </row>
    <row r="82" spans="1:7" s="5" customFormat="1" ht="12.75" customHeight="1">
      <c r="A82" s="43" t="s">
        <v>107</v>
      </c>
      <c r="B82" s="14"/>
      <c r="C82" s="24" t="s">
        <v>108</v>
      </c>
      <c r="D82" s="32"/>
      <c r="E82" s="26"/>
      <c r="F82" s="46">
        <v>97462.75</v>
      </c>
      <c r="G82" s="98">
        <v>53322.84</v>
      </c>
    </row>
    <row r="83" spans="1:7" s="5" customFormat="1" ht="12.75" customHeight="1">
      <c r="A83" s="43" t="s">
        <v>109</v>
      </c>
      <c r="B83" s="9"/>
      <c r="C83" s="13" t="s">
        <v>110</v>
      </c>
      <c r="D83" s="10"/>
      <c r="E83" s="29"/>
      <c r="F83" s="94"/>
      <c r="G83" s="98">
        <v>0.1</v>
      </c>
    </row>
    <row r="84" spans="1:7" s="5" customFormat="1" ht="12.75" customHeight="1">
      <c r="A84" s="39" t="s">
        <v>111</v>
      </c>
      <c r="B84" s="8" t="s">
        <v>112</v>
      </c>
      <c r="C84" s="40"/>
      <c r="D84" s="41"/>
      <c r="E84" s="29"/>
      <c r="F84" s="42">
        <f>SUM(F91+F92)</f>
        <v>43185.950000000004</v>
      </c>
      <c r="G84" s="106">
        <f>SUM(G90)</f>
        <v>37300.15</v>
      </c>
    </row>
    <row r="85" spans="1:7" s="5" customFormat="1" ht="12.75" customHeight="1">
      <c r="A85" s="43" t="s">
        <v>14</v>
      </c>
      <c r="B85" s="9" t="s">
        <v>113</v>
      </c>
      <c r="C85" s="13"/>
      <c r="D85" s="10"/>
      <c r="E85" s="29"/>
      <c r="F85" s="38"/>
      <c r="G85" s="96"/>
    </row>
    <row r="86" spans="1:7" s="5" customFormat="1" ht="12.75" customHeight="1">
      <c r="A86" s="43" t="s">
        <v>26</v>
      </c>
      <c r="B86" s="9" t="s">
        <v>114</v>
      </c>
      <c r="C86" s="13"/>
      <c r="D86" s="10"/>
      <c r="E86" s="12"/>
      <c r="F86" s="38"/>
      <c r="G86" s="96"/>
    </row>
    <row r="87" spans="1:7" s="5" customFormat="1" ht="12.75" customHeight="1">
      <c r="A87" s="43" t="s">
        <v>28</v>
      </c>
      <c r="B87" s="9"/>
      <c r="C87" s="13" t="s">
        <v>115</v>
      </c>
      <c r="D87" s="10"/>
      <c r="E87" s="12"/>
      <c r="F87" s="38"/>
      <c r="G87" s="96"/>
    </row>
    <row r="88" spans="1:7" s="5" customFormat="1" ht="12.75" customHeight="1">
      <c r="A88" s="43" t="s">
        <v>30</v>
      </c>
      <c r="B88" s="9"/>
      <c r="C88" s="13" t="s">
        <v>116</v>
      </c>
      <c r="D88" s="10"/>
      <c r="E88" s="12"/>
      <c r="F88" s="38"/>
      <c r="G88" s="96"/>
    </row>
    <row r="89" spans="1:7" s="5" customFormat="1" ht="12.75" customHeight="1">
      <c r="A89" s="49" t="s">
        <v>47</v>
      </c>
      <c r="B89" s="14" t="s">
        <v>117</v>
      </c>
      <c r="C89" s="24"/>
      <c r="D89" s="32"/>
      <c r="E89" s="12"/>
      <c r="F89" s="38"/>
      <c r="G89" s="96"/>
    </row>
    <row r="90" spans="1:7" s="5" customFormat="1" ht="12.75" customHeight="1">
      <c r="A90" s="48" t="s">
        <v>49</v>
      </c>
      <c r="B90" s="9" t="s">
        <v>118</v>
      </c>
      <c r="C90" s="13"/>
      <c r="D90" s="10"/>
      <c r="E90" s="12"/>
      <c r="F90" s="42">
        <f>SUM(F91+F92)</f>
        <v>43185.950000000004</v>
      </c>
      <c r="G90" s="95">
        <f>SUM(G92+G91)</f>
        <v>37300.15</v>
      </c>
    </row>
    <row r="91" spans="1:7" s="5" customFormat="1" ht="12.75" customHeight="1">
      <c r="A91" s="43" t="s">
        <v>119</v>
      </c>
      <c r="B91" s="8"/>
      <c r="C91" s="13" t="s">
        <v>120</v>
      </c>
      <c r="D91" s="41"/>
      <c r="E91" s="11"/>
      <c r="F91" s="46">
        <v>5885.8</v>
      </c>
      <c r="G91" s="98">
        <v>6117.1</v>
      </c>
    </row>
    <row r="92" spans="1:7" s="5" customFormat="1" ht="12.75" customHeight="1">
      <c r="A92" s="43" t="s">
        <v>121</v>
      </c>
      <c r="B92" s="8"/>
      <c r="C92" s="13" t="s">
        <v>122</v>
      </c>
      <c r="D92" s="41"/>
      <c r="E92" s="11"/>
      <c r="F92" s="46">
        <v>37300.15</v>
      </c>
      <c r="G92" s="98">
        <v>31183.05</v>
      </c>
    </row>
    <row r="93" spans="1:7" s="5" customFormat="1" ht="12.75" customHeight="1" thickBot="1">
      <c r="A93" s="76" t="s">
        <v>123</v>
      </c>
      <c r="B93" s="77" t="s">
        <v>124</v>
      </c>
      <c r="C93" s="78"/>
      <c r="D93" s="79"/>
      <c r="E93" s="80"/>
      <c r="F93" s="55"/>
      <c r="G93" s="107"/>
    </row>
    <row r="94" spans="1:8" s="5" customFormat="1" ht="25.5" customHeight="1" thickBot="1">
      <c r="A94" s="81"/>
      <c r="B94" s="139" t="s">
        <v>125</v>
      </c>
      <c r="C94" s="140"/>
      <c r="D94" s="141"/>
      <c r="E94" s="66"/>
      <c r="F94" s="102">
        <f>SUM(F59+F69+F90)</f>
        <v>1511309.63</v>
      </c>
      <c r="G94" s="102">
        <f>SUM(G59+G64+G84)</f>
        <v>1459454.72</v>
      </c>
      <c r="H94" s="22"/>
    </row>
    <row r="95" spans="1:7" s="5" customFormat="1" ht="12.75" customHeight="1">
      <c r="A95" s="33"/>
      <c r="B95" s="34"/>
      <c r="C95" s="34"/>
      <c r="D95" s="34"/>
      <c r="E95" s="34"/>
      <c r="F95" s="2"/>
      <c r="G95" s="2"/>
    </row>
    <row r="96" spans="1:7" s="5" customFormat="1" ht="12.75" customHeight="1">
      <c r="A96" s="142" t="s">
        <v>142</v>
      </c>
      <c r="B96" s="142"/>
      <c r="C96" s="142"/>
      <c r="D96" s="142"/>
      <c r="E96" s="142"/>
      <c r="F96" s="135" t="s">
        <v>143</v>
      </c>
      <c r="G96" s="135"/>
    </row>
    <row r="97" spans="1:7" s="5" customFormat="1" ht="12.75" customHeight="1">
      <c r="A97" s="118" t="s">
        <v>133</v>
      </c>
      <c r="B97" s="118"/>
      <c r="C97" s="118"/>
      <c r="D97" s="118"/>
      <c r="E97" s="118"/>
      <c r="F97" s="118" t="s">
        <v>126</v>
      </c>
      <c r="G97" s="118"/>
    </row>
    <row r="98" spans="1:7" s="5" customFormat="1" ht="12.75">
      <c r="A98" s="35"/>
      <c r="B98" s="35"/>
      <c r="C98" s="35"/>
      <c r="D98" s="35"/>
      <c r="E98" s="36"/>
      <c r="F98" s="7"/>
      <c r="G98" s="7"/>
    </row>
    <row r="99" spans="1:6" s="5" customFormat="1" ht="21.75" customHeight="1">
      <c r="A99" t="s">
        <v>127</v>
      </c>
      <c r="C99" s="37"/>
      <c r="E99" s="2"/>
      <c r="F99" s="37" t="s">
        <v>128</v>
      </c>
    </row>
    <row r="100" s="5" customFormat="1" ht="12.75" customHeight="1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C53:D53"/>
    <mergeCell ref="B62:D62"/>
    <mergeCell ref="B94:D94"/>
    <mergeCell ref="A96:E96"/>
    <mergeCell ref="F96:G96"/>
    <mergeCell ref="A97:E97"/>
    <mergeCell ref="F97:G97"/>
    <mergeCell ref="E2:G2"/>
    <mergeCell ref="E3:G3"/>
    <mergeCell ref="A5:G6"/>
    <mergeCell ref="A7:G7"/>
    <mergeCell ref="A8:G8"/>
    <mergeCell ref="A9:G9"/>
    <mergeCell ref="A10:G11"/>
    <mergeCell ref="A12:E12"/>
    <mergeCell ref="A17:G17"/>
    <mergeCell ref="D18:G18"/>
    <mergeCell ref="B19:D19"/>
    <mergeCell ref="C47:D47"/>
    <mergeCell ref="A13:G13"/>
    <mergeCell ref="A14:G14"/>
    <mergeCell ref="A16:G16"/>
  </mergeCells>
  <printOptions/>
  <pageMargins left="0.03937007874015748" right="0.0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Giedre</dc:creator>
  <cp:keywords/>
  <dc:description/>
  <cp:lastModifiedBy>„Windows“ vartotojas</cp:lastModifiedBy>
  <cp:lastPrinted>2022-09-05T10:50:21Z</cp:lastPrinted>
  <dcterms:created xsi:type="dcterms:W3CDTF">2012-09-11T13:38:44Z</dcterms:created>
  <dcterms:modified xsi:type="dcterms:W3CDTF">2022-09-05T10:50:52Z</dcterms:modified>
  <cp:category/>
  <cp:version/>
  <cp:contentType/>
  <cp:contentStatus/>
</cp:coreProperties>
</file>